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lpasowater.sharepoint.com/sites/ProjectManagementProceduresManualUpdate/Shared Documents/Procedures Manual Standard Forms/Finalized/"/>
    </mc:Choice>
  </mc:AlternateContent>
  <xr:revisionPtr revIDLastSave="1" documentId="8_{5017AA62-35DC-4906-8A0A-20E8415D8FF2}" xr6:coauthVersionLast="47" xr6:coauthVersionMax="47" xr10:uidLastSave="{3B0B80AE-E5AC-462A-BF96-BEE15F55DC80}"/>
  <bookViews>
    <workbookView xWindow="-120" yWindow="-120" windowWidth="29040" windowHeight="15990" tabRatio="829" xr2:uid="{00000000-000D-0000-FFFF-FFFF00000000}"/>
  </bookViews>
  <sheets>
    <sheet name="LD Justification" sheetId="6" r:id="rId1"/>
    <sheet name="EPW Rate Determination" sheetId="3" r:id="rId2"/>
    <sheet name="Milestone 1 Justification" sheetId="7" r:id="rId3"/>
    <sheet name="Milestone 2 Justification" sheetId="8" r:id="rId4"/>
    <sheet name="Milestone 3 Justification" sheetId="9" r:id="rId5"/>
    <sheet name="Milestone 4 Justification" sheetId="10" r:id="rId6"/>
  </sheets>
  <definedNames>
    <definedName name="_xlnm.Print_Area" localSheetId="0">'LD Justification'!$A$1:$BA$70</definedName>
  </definedNames>
  <calcPr calcId="191029" iterate="1" iterateCount="1" iterateDelta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W60" i="6" l="1"/>
  <c r="AW18" i="6" s="1"/>
  <c r="W60" i="6"/>
  <c r="T93" i="10"/>
  <c r="T93" i="9"/>
  <c r="T93" i="8"/>
  <c r="T93" i="7"/>
  <c r="W29" i="6"/>
  <c r="W33" i="6" s="1"/>
  <c r="AW13" i="6" s="1"/>
  <c r="D14" i="3"/>
  <c r="E14" i="3"/>
  <c r="F14" i="3"/>
  <c r="AL52" i="6"/>
  <c r="AL54" i="6"/>
  <c r="D11" i="3"/>
  <c r="D10" i="3"/>
  <c r="E8" i="3"/>
  <c r="F8" i="3"/>
  <c r="D7" i="3"/>
  <c r="E7" i="3"/>
  <c r="F7" i="3"/>
  <c r="K10" i="3"/>
  <c r="J10" i="3"/>
  <c r="I10" i="3"/>
  <c r="I13" i="3"/>
  <c r="F53" i="6"/>
  <c r="O53" i="6"/>
  <c r="AW44" i="6"/>
  <c r="AW42" i="6"/>
  <c r="AW40" i="6"/>
  <c r="AW38" i="6"/>
  <c r="W44" i="6"/>
  <c r="W42" i="6"/>
  <c r="W40" i="6"/>
  <c r="W38" i="6"/>
  <c r="W46" i="6"/>
  <c r="AW15" i="6"/>
  <c r="AW31" i="6"/>
  <c r="AW29" i="6"/>
  <c r="AW27" i="6"/>
  <c r="AW25" i="6"/>
  <c r="AW33" i="6"/>
  <c r="AW14" i="6"/>
  <c r="W31" i="6"/>
  <c r="W27" i="6"/>
  <c r="W25" i="6"/>
  <c r="AW46" i="6"/>
  <c r="AW16" i="6"/>
  <c r="AX53" i="6"/>
  <c r="AO53" i="6"/>
  <c r="X53" i="6"/>
  <c r="E39" i="3"/>
  <c r="F39" i="3"/>
  <c r="K41" i="3"/>
  <c r="J41" i="3"/>
  <c r="I41" i="3"/>
  <c r="I44" i="3"/>
  <c r="D38" i="3"/>
  <c r="E38" i="3"/>
  <c r="F38" i="3"/>
  <c r="J26" i="3"/>
  <c r="K26" i="3"/>
  <c r="I29" i="3"/>
  <c r="I26" i="3"/>
  <c r="E30" i="3"/>
  <c r="F30" i="3"/>
  <c r="E24" i="3"/>
  <c r="F24" i="3"/>
  <c r="D23" i="3"/>
  <c r="E23" i="3"/>
  <c r="F23" i="3"/>
  <c r="U52" i="6"/>
  <c r="U54" i="6"/>
  <c r="AU52" i="6"/>
  <c r="AU54" i="6"/>
  <c r="R52" i="6"/>
  <c r="R54" i="6"/>
  <c r="AR52" i="6"/>
  <c r="AR54" i="6"/>
  <c r="AF52" i="6"/>
  <c r="AF54" i="6"/>
  <c r="F52" i="6"/>
  <c r="F54" i="6"/>
  <c r="AX52" i="6"/>
  <c r="AX54" i="6"/>
  <c r="X52" i="6"/>
  <c r="X54" i="6"/>
  <c r="AI52" i="6"/>
  <c r="AI54" i="6"/>
  <c r="I52" i="6"/>
  <c r="I54" i="6"/>
  <c r="AO52" i="6"/>
  <c r="AO54" i="6"/>
  <c r="O52" i="6"/>
  <c r="O54" i="6"/>
  <c r="L52" i="6"/>
  <c r="L54" i="6"/>
  <c r="AF55" i="6"/>
  <c r="F55" i="6"/>
  <c r="W56" i="6"/>
  <c r="AW17" i="6"/>
  <c r="AW56" i="6"/>
</calcChain>
</file>

<file path=xl/sharedStrings.xml><?xml version="1.0" encoding="utf-8"?>
<sst xmlns="http://schemas.openxmlformats.org/spreadsheetml/2006/main" count="278" uniqueCount="112">
  <si>
    <t>Position</t>
  </si>
  <si>
    <t>Pay Grade</t>
  </si>
  <si>
    <t>Engineering Division Manager</t>
  </si>
  <si>
    <t># of Positions</t>
  </si>
  <si>
    <t>Loaded Pay Rate**</t>
  </si>
  <si>
    <t>Utility Engineer</t>
  </si>
  <si>
    <t>Civil Engineer</t>
  </si>
  <si>
    <t>Engineering Program Administrator</t>
  </si>
  <si>
    <t>Utility Engineer Associate</t>
  </si>
  <si>
    <t>Civil Engineer Associate</t>
  </si>
  <si>
    <t>Capital Improvement Project Associate</t>
  </si>
  <si>
    <t>Senior Secretary</t>
  </si>
  <si>
    <t>EX4</t>
  </si>
  <si>
    <t>PM132</t>
  </si>
  <si>
    <t>PM129</t>
  </si>
  <si>
    <t>PM128</t>
  </si>
  <si>
    <t>PM126</t>
  </si>
  <si>
    <t>GS49</t>
  </si>
  <si>
    <t>Maximum Pay Rate HRLY*</t>
  </si>
  <si>
    <t>Average HRLY Rate</t>
  </si>
  <si>
    <t>Salaries &amp; Wages</t>
  </si>
  <si>
    <t>Materials and Supplies</t>
  </si>
  <si>
    <t>Maintenance (Communication Equipment)</t>
  </si>
  <si>
    <t>Miscellaneous</t>
  </si>
  <si>
    <t>FY Budget</t>
  </si>
  <si>
    <t>Conversion to HOURLY Costs</t>
  </si>
  <si>
    <t>SECTION 325 ENGINEERING PROJECT MANAGEMENT</t>
  </si>
  <si>
    <t>SECTION 335 CONSTRUCTION PROJECT MANAGEMENT</t>
  </si>
  <si>
    <t>Construction Superintendent</t>
  </si>
  <si>
    <t>PM134</t>
  </si>
  <si>
    <t>Engineering Lead Technician</t>
  </si>
  <si>
    <t>Engineering Senior Technician</t>
  </si>
  <si>
    <t>Water Services Inspector</t>
  </si>
  <si>
    <t>Construction Inspector</t>
  </si>
  <si>
    <t>GS56</t>
  </si>
  <si>
    <t>GS54</t>
  </si>
  <si>
    <t>GS50</t>
  </si>
  <si>
    <t>GS48</t>
  </si>
  <si>
    <t>Loaded OH Rate:</t>
  </si>
  <si>
    <t>Sum Total Hourly Costs</t>
  </si>
  <si>
    <t>*Per COEP 2012 Professional/Managerial Pay Schedule.  Max Pay Rate used to account for inflation and for convenience</t>
  </si>
  <si>
    <t>**Assume 35% to account for inflation and for convenience</t>
  </si>
  <si>
    <t>BID NO.:</t>
  </si>
  <si>
    <t>DESCRIPTION:</t>
  </si>
  <si>
    <t>DATE:</t>
  </si>
  <si>
    <t>MILESTONE:</t>
  </si>
  <si>
    <t>No. 1</t>
  </si>
  <si>
    <t>No. 2</t>
  </si>
  <si>
    <t>No. 3</t>
  </si>
  <si>
    <t>No. 4</t>
  </si>
  <si>
    <t>Substantial</t>
  </si>
  <si>
    <t>Final</t>
  </si>
  <si>
    <t>LIQUIDATED DAMAGES RATE CALCULATIONS:</t>
  </si>
  <si>
    <t>MILESTONE NO. 1:</t>
  </si>
  <si>
    <t>Position:</t>
  </si>
  <si>
    <t>Rate:</t>
  </si>
  <si>
    <t>Daily Duration:</t>
  </si>
  <si>
    <t>Sub-Total</t>
  </si>
  <si>
    <t>EDM</t>
  </si>
  <si>
    <t>PM</t>
  </si>
  <si>
    <t>OH/O&amp;M</t>
  </si>
  <si>
    <t>SEC</t>
  </si>
  <si>
    <t>INSP</t>
  </si>
  <si>
    <t>EPW CONSTRUCTION ADMIN</t>
  </si>
  <si>
    <t>Daily Total:</t>
  </si>
  <si>
    <t>TOTAL LD RATE:</t>
  </si>
  <si>
    <t>OTHER ANCIALLARY COSTS #1 (i.e. RR Flagger Fees, Extended Dewatering, etc.):</t>
  </si>
  <si>
    <t>OTHER ANCIALLARY COSTS #2 (i.e. RR Flagger Fees, Extended Dewatering, etc.):</t>
  </si>
  <si>
    <t>MILESTONE NO. 2:</t>
  </si>
  <si>
    <t>MILESTONE NO. 3:</t>
  </si>
  <si>
    <t>MILESTONE NO. 4:</t>
  </si>
  <si>
    <t>SUBSTANTIAL COMPLETION</t>
  </si>
  <si>
    <t>FINAL COMPLETION</t>
  </si>
  <si>
    <t>EDM = ENGINEERING DIVISION MANAGER</t>
  </si>
  <si>
    <t>PM= PROJECT MANAGER</t>
  </si>
  <si>
    <t>SEC = SENIOR SECRETARY</t>
  </si>
  <si>
    <t>INSP = INSPECTOR</t>
  </si>
  <si>
    <t>OH/O&amp;M = OVERHEAD AND OPERATION AND MAINTENANCE</t>
  </si>
  <si>
    <t>DURATION (DAYS)*:</t>
  </si>
  <si>
    <t>2019-20 OH and O&amp;M</t>
  </si>
  <si>
    <t>EPWATER SUPPORT &amp; CLERICAL @ XX% OF DAILY TOTAL RATE*:</t>
  </si>
  <si>
    <t>DAILY RATE OF EXTENDED PROJECT COSTS FOR DESIGN ENGINEER**:</t>
  </si>
  <si>
    <t xml:space="preserve">*TO INCLUDE, BUT NOT LIMITED TO, EXECUTIVE MANAGEMENT; OPERATIONS; ACCOUNTING; PURCHASING; LEGAL; CLERICAL; COMMUNICATIONS; ETC.. </t>
  </si>
  <si>
    <t>PROJECT MANAGER:</t>
  </si>
  <si>
    <t>*CONTRACT TIME ESTABLISHED TO REACH THE CONTRACTUAL DEADLINES, TO BEGIN THE DAY THE  NOTICE TO PROCEED AND/OR CLOCK START DATE IS ISSUED.</t>
  </si>
  <si>
    <t>ITEM #:</t>
  </si>
  <si>
    <t>RATE</t>
  </si>
  <si>
    <t>DESCRIPTION</t>
  </si>
  <si>
    <t>DAILY RATE ROUNDED:</t>
  </si>
  <si>
    <t>JUSTIFICATION FOR ITEM RATE:</t>
  </si>
  <si>
    <t>LD = LIQUIDATED DAMAGES</t>
  </si>
  <si>
    <t>LIQUIDATED DAMAGES RATES SUMMARY:</t>
  </si>
  <si>
    <t>DESCRIPTION (modify as needed):</t>
  </si>
  <si>
    <t>Not Applicable</t>
  </si>
  <si>
    <t>Substantial Completion</t>
  </si>
  <si>
    <t>Final Completion</t>
  </si>
  <si>
    <t>SECTION 220 STORMWATER TECHNICAL SERVICES</t>
  </si>
  <si>
    <t>Engineering Associate</t>
  </si>
  <si>
    <t>Secretary</t>
  </si>
  <si>
    <t>GS46</t>
  </si>
  <si>
    <t>EPWATER SW TECH SERVICES</t>
  </si>
  <si>
    <t>**DESIGN ENGINEER TO SUBMIT BREAKDOWN FOR JUSTIFICATION OF EXTENDED PROJECT COSTS DUE TO EXTENDED DURATION</t>
  </si>
  <si>
    <t>EPW = EL PASO WATER</t>
  </si>
  <si>
    <r>
      <t>[</t>
    </r>
    <r>
      <rPr>
        <b/>
        <i/>
        <sz val="14"/>
        <color rgb="FF0070C0"/>
        <rFont val="Arial"/>
        <family val="2"/>
      </rPr>
      <t>ENTER STORMWATER PROJECT NAME</t>
    </r>
    <r>
      <rPr>
        <b/>
        <i/>
        <sz val="14"/>
        <rFont val="Arial"/>
        <family val="2"/>
      </rPr>
      <t>]</t>
    </r>
  </si>
  <si>
    <t>SW##-##</t>
  </si>
  <si>
    <t>[Enter Description from "Milestone 1 Justification" TAB, Otherwise enter Not Applicable]</t>
  </si>
  <si>
    <t>DESCRIPTION [Example:  Completion of all work from Station 14+18 to Station 24+45]</t>
  </si>
  <si>
    <t>[Example:  None.]</t>
  </si>
  <si>
    <t>[Example:  Costs for extended BNSF Railroad Flagging and Inspection estimated @ $3000.00 per day]</t>
  </si>
  <si>
    <t>[Enter Justification]</t>
  </si>
  <si>
    <t>DAILY EXTENDED RATE OF EPW COSTS (ops, prod., treatment, containment, etc) FOR FAILURE TO MEET MILESTONE</t>
  </si>
  <si>
    <t xml:space="preserve">        EL PASO WATER JUSTIFICATION FOR LIQUIDATED DAMAGES RATES - STORMWATER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</si>
</sst>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6" formatCode="&quot;$&quot;#,##0_);[Red]\(&quot;$&quot;#,##0\)"/>
    <numFmt numFmtId="7" formatCode="&quot;$&quot;#,##0.00_);\(&quot;$&quot;#,##0.00\)"/>
    <numFmt numFmtId="44" formatCode="_(&quot;$&quot;* #,##0.00_);_(&quot;$&quot;* \(#,##0.00\);_(&quot;$&quot;* &quot;-&quot;??_);_(@_)"/>
    <numFmt numFmtId="164" formatCode="&quot;$&quot;#,##0.00"/>
    <numFmt numFmtId="165" formatCode="mm/dd/yy;@"/>
    <numFmt numFmtId="166" formatCode="[$-409]mmmm\ d\,\ yyyy;@"/>
  </numFmts>
  <fonts count="30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sz val="12"/>
      <name val="Arial"/>
      <family val="2"/>
    </font>
    <font>
      <i/>
      <sz val="11"/>
      <name val="Arial"/>
      <family val="2"/>
    </font>
    <font>
      <b/>
      <sz val="20"/>
      <name val="Arial"/>
      <family val="2"/>
    </font>
    <font>
      <i/>
      <sz val="12"/>
      <name val="Arial"/>
      <family val="2"/>
    </font>
    <font>
      <b/>
      <i/>
      <sz val="8"/>
      <name val="Arial"/>
      <family val="2"/>
    </font>
    <font>
      <b/>
      <i/>
      <sz val="14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i/>
      <sz val="14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8"/>
      <name val="Arial"/>
      <family val="2"/>
    </font>
    <font>
      <b/>
      <sz val="14"/>
      <color rgb="FFFF0000"/>
      <name val="Arial"/>
      <family val="2"/>
    </font>
    <font>
      <b/>
      <i/>
      <sz val="14"/>
      <color rgb="FF0070C0"/>
      <name val="Arial"/>
      <family val="2"/>
    </font>
    <font>
      <b/>
      <sz val="14"/>
      <color rgb="FF0070C0"/>
      <name val="Arial"/>
      <family val="2"/>
    </font>
    <font>
      <i/>
      <sz val="14"/>
      <color rgb="FF0070C0"/>
      <name val="Arial"/>
      <family val="2"/>
    </font>
    <font>
      <i/>
      <sz val="11"/>
      <color rgb="FF0070C0"/>
      <name val="Arial"/>
      <family val="2"/>
    </font>
    <font>
      <sz val="11"/>
      <color rgb="FF0070C0"/>
      <name val="Arial"/>
      <family val="2"/>
    </font>
    <font>
      <sz val="14"/>
      <color rgb="FF0070C0"/>
      <name val="Arial"/>
      <family val="2"/>
    </font>
    <font>
      <i/>
      <sz val="10"/>
      <color rgb="FF0070C0"/>
      <name val="Arial"/>
      <family val="2"/>
    </font>
    <font>
      <sz val="10"/>
      <color rgb="FF0070C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2828F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0" borderId="0"/>
    <xf numFmtId="9" fontId="1" fillId="0" borderId="0" applyFont="0" applyFill="0" applyBorder="0" applyAlignment="0" applyProtection="0"/>
  </cellStyleXfs>
  <cellXfs count="248">
    <xf numFmtId="0" fontId="0" fillId="0" borderId="0" xfId="0"/>
    <xf numFmtId="0" fontId="0" fillId="0" borderId="0" xfId="0" applyAlignment="1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44" fontId="0" fillId="0" borderId="1" xfId="1" applyFont="1" applyBorder="1"/>
    <xf numFmtId="0" fontId="4" fillId="0" borderId="0" xfId="0" applyFont="1"/>
    <xf numFmtId="0" fontId="4" fillId="0" borderId="1" xfId="0" applyFont="1" applyBorder="1"/>
    <xf numFmtId="9" fontId="0" fillId="0" borderId="0" xfId="0" applyNumberFormat="1"/>
    <xf numFmtId="0" fontId="5" fillId="0" borderId="0" xfId="3" applyFont="1" applyBorder="1" applyProtection="1"/>
    <xf numFmtId="0" fontId="5" fillId="0" borderId="0" xfId="3" applyFont="1" applyBorder="1" applyAlignment="1" applyProtection="1">
      <alignment horizontal="center" vertical="center"/>
    </xf>
    <xf numFmtId="0" fontId="7" fillId="0" borderId="0" xfId="3" applyFont="1" applyBorder="1" applyProtection="1"/>
    <xf numFmtId="0" fontId="7" fillId="0" borderId="0" xfId="3" applyFont="1" applyBorder="1" applyAlignment="1" applyProtection="1">
      <alignment vertical="center"/>
    </xf>
    <xf numFmtId="0" fontId="8" fillId="0" borderId="0" xfId="3" applyFont="1" applyBorder="1" applyAlignment="1" applyProtection="1"/>
    <xf numFmtId="0" fontId="8" fillId="0" borderId="0" xfId="3" applyFont="1" applyBorder="1" applyAlignment="1" applyProtection="1">
      <alignment horizontal="center"/>
    </xf>
    <xf numFmtId="0" fontId="7" fillId="3" borderId="0" xfId="3" applyFont="1" applyFill="1" applyBorder="1" applyAlignment="1" applyProtection="1"/>
    <xf numFmtId="0" fontId="7" fillId="2" borderId="0" xfId="3" applyFont="1" applyFill="1" applyBorder="1" applyProtection="1"/>
    <xf numFmtId="0" fontId="6" fillId="0" borderId="0" xfId="3" applyFont="1" applyBorder="1"/>
    <xf numFmtId="0" fontId="5" fillId="0" borderId="0" xfId="3" applyFont="1" applyBorder="1"/>
    <xf numFmtId="0" fontId="9" fillId="0" borderId="0" xfId="3" applyFont="1" applyBorder="1" applyAlignment="1" applyProtection="1">
      <alignment horizontal="center" vertical="center"/>
    </xf>
    <xf numFmtId="165" fontId="6" fillId="0" borderId="0" xfId="3" applyNumberFormat="1" applyFont="1" applyBorder="1" applyAlignment="1"/>
    <xf numFmtId="7" fontId="5" fillId="0" borderId="0" xfId="3" applyNumberFormat="1" applyFont="1" applyBorder="1" applyProtection="1"/>
    <xf numFmtId="166" fontId="5" fillId="0" borderId="0" xfId="3" applyNumberFormat="1" applyFont="1" applyBorder="1" applyAlignment="1" applyProtection="1">
      <alignment horizontal="center" vertical="center"/>
    </xf>
    <xf numFmtId="0" fontId="5" fillId="2" borderId="0" xfId="3" applyFont="1" applyFill="1" applyBorder="1" applyProtection="1"/>
    <xf numFmtId="0" fontId="5" fillId="0" borderId="0" xfId="3" applyFont="1" applyBorder="1" applyAlignment="1" applyProtection="1">
      <alignment vertical="center"/>
    </xf>
    <xf numFmtId="164" fontId="5" fillId="0" borderId="0" xfId="3" applyNumberFormat="1" applyFont="1" applyBorder="1" applyAlignment="1"/>
    <xf numFmtId="164" fontId="6" fillId="0" borderId="0" xfId="3" applyNumberFormat="1" applyFont="1" applyBorder="1" applyAlignment="1"/>
    <xf numFmtId="0" fontId="6" fillId="0" borderId="0" xfId="3" applyFont="1" applyBorder="1" applyAlignment="1"/>
    <xf numFmtId="0" fontId="5" fillId="0" borderId="0" xfId="3" applyNumberFormat="1" applyFont="1" applyBorder="1" applyAlignment="1"/>
    <xf numFmtId="10" fontId="5" fillId="0" borderId="0" xfId="3" applyNumberFormat="1" applyFont="1" applyBorder="1" applyAlignment="1"/>
    <xf numFmtId="1" fontId="5" fillId="0" borderId="0" xfId="3" applyNumberFormat="1" applyFont="1" applyBorder="1" applyAlignment="1"/>
    <xf numFmtId="0" fontId="9" fillId="0" borderId="0" xfId="3" applyFont="1" applyBorder="1" applyAlignment="1" applyProtection="1">
      <alignment vertical="center"/>
    </xf>
    <xf numFmtId="0" fontId="10" fillId="0" borderId="0" xfId="3" applyFont="1" applyBorder="1" applyAlignment="1" applyProtection="1">
      <alignment horizontal="center" vertical="center"/>
    </xf>
    <xf numFmtId="0" fontId="7" fillId="0" borderId="0" xfId="3" applyFont="1" applyFill="1" applyBorder="1" applyAlignment="1" applyProtection="1">
      <alignment vertical="center"/>
    </xf>
    <xf numFmtId="0" fontId="8" fillId="0" borderId="0" xfId="3" applyFont="1" applyFill="1" applyBorder="1" applyAlignment="1" applyProtection="1"/>
    <xf numFmtId="0" fontId="7" fillId="0" borderId="0" xfId="3" applyFont="1" applyBorder="1" applyAlignment="1" applyProtection="1">
      <alignment horizontal="center" vertical="center"/>
    </xf>
    <xf numFmtId="0" fontId="7" fillId="0" borderId="0" xfId="3" applyFont="1" applyBorder="1" applyAlignment="1" applyProtection="1">
      <alignment horizontal="right" vertical="center"/>
    </xf>
    <xf numFmtId="0" fontId="9" fillId="2" borderId="0" xfId="3" applyFont="1" applyFill="1" applyBorder="1" applyProtection="1"/>
    <xf numFmtId="0" fontId="12" fillId="2" borderId="0" xfId="3" applyFont="1" applyFill="1" applyBorder="1" applyAlignment="1" applyProtection="1">
      <alignment vertical="center"/>
    </xf>
    <xf numFmtId="0" fontId="5" fillId="0" borderId="1" xfId="3" applyFont="1" applyBorder="1" applyAlignment="1" applyProtection="1">
      <alignment horizontal="center" vertical="center"/>
    </xf>
    <xf numFmtId="164" fontId="10" fillId="0" borderId="0" xfId="3" applyNumberFormat="1" applyFont="1" applyBorder="1" applyAlignment="1" applyProtection="1">
      <alignment horizontal="right" vertical="center"/>
    </xf>
    <xf numFmtId="164" fontId="10" fillId="0" borderId="0" xfId="3" applyNumberFormat="1" applyFont="1" applyBorder="1" applyAlignment="1" applyProtection="1">
      <alignment horizontal="center" vertical="center"/>
    </xf>
    <xf numFmtId="164" fontId="7" fillId="2" borderId="0" xfId="3" applyNumberFormat="1" applyFont="1" applyFill="1" applyBorder="1" applyAlignment="1" applyProtection="1">
      <alignment horizontal="right" vertical="center"/>
    </xf>
    <xf numFmtId="164" fontId="5" fillId="0" borderId="0" xfId="3" applyNumberFormat="1" applyFont="1" applyBorder="1" applyAlignment="1" applyProtection="1">
      <alignment horizontal="right" vertical="center"/>
    </xf>
    <xf numFmtId="0" fontId="10" fillId="2" borderId="1" xfId="3" applyFont="1" applyFill="1" applyBorder="1" applyAlignment="1" applyProtection="1">
      <alignment vertical="center"/>
    </xf>
    <xf numFmtId="0" fontId="13" fillId="0" borderId="0" xfId="3" applyFont="1" applyBorder="1" applyAlignment="1" applyProtection="1">
      <alignment vertical="center"/>
    </xf>
    <xf numFmtId="0" fontId="13" fillId="0" borderId="0" xfId="3" applyFont="1" applyBorder="1" applyAlignment="1" applyProtection="1">
      <alignment horizontal="center" vertical="center"/>
    </xf>
    <xf numFmtId="0" fontId="15" fillId="0" borderId="0" xfId="3" applyFont="1" applyBorder="1" applyAlignment="1" applyProtection="1">
      <alignment horizontal="center" vertical="center"/>
    </xf>
    <xf numFmtId="0" fontId="15" fillId="0" borderId="0" xfId="3" applyFont="1" applyBorder="1" applyAlignment="1" applyProtection="1"/>
    <xf numFmtId="0" fontId="15" fillId="0" borderId="0" xfId="3" applyFont="1" applyFill="1" applyBorder="1" applyAlignment="1" applyProtection="1"/>
    <xf numFmtId="0" fontId="16" fillId="0" borderId="0" xfId="3" applyFont="1" applyFill="1" applyBorder="1" applyAlignment="1" applyProtection="1">
      <alignment vertical="center"/>
    </xf>
    <xf numFmtId="0" fontId="16" fillId="0" borderId="0" xfId="3" applyFont="1" applyBorder="1" applyProtection="1"/>
    <xf numFmtId="0" fontId="18" fillId="0" borderId="0" xfId="3" applyFont="1" applyBorder="1" applyAlignment="1" applyProtection="1"/>
    <xf numFmtId="0" fontId="15" fillId="0" borderId="0" xfId="3" applyFont="1" applyBorder="1" applyAlignment="1" applyProtection="1">
      <alignment vertical="center"/>
    </xf>
    <xf numFmtId="0" fontId="10" fillId="2" borderId="5" xfId="3" applyFont="1" applyFill="1" applyBorder="1" applyAlignment="1" applyProtection="1">
      <alignment vertical="center"/>
    </xf>
    <xf numFmtId="0" fontId="10" fillId="2" borderId="6" xfId="3" applyFont="1" applyFill="1" applyBorder="1" applyAlignment="1" applyProtection="1">
      <alignment vertical="center"/>
    </xf>
    <xf numFmtId="0" fontId="5" fillId="0" borderId="8" xfId="3" applyFont="1" applyBorder="1" applyAlignment="1" applyProtection="1">
      <alignment horizontal="center" vertical="center"/>
    </xf>
    <xf numFmtId="0" fontId="5" fillId="0" borderId="9" xfId="3" applyFont="1" applyBorder="1" applyAlignment="1" applyProtection="1">
      <alignment horizontal="center" vertical="center"/>
    </xf>
    <xf numFmtId="0" fontId="20" fillId="0" borderId="0" xfId="3" applyFont="1" applyBorder="1" applyAlignment="1" applyProtection="1">
      <alignment vertical="center"/>
    </xf>
    <xf numFmtId="0" fontId="4" fillId="0" borderId="0" xfId="0" applyFont="1" applyBorder="1"/>
    <xf numFmtId="0" fontId="0" fillId="0" borderId="0" xfId="0" applyBorder="1"/>
    <xf numFmtId="44" fontId="0" fillId="0" borderId="0" xfId="1" applyFont="1" applyBorder="1"/>
    <xf numFmtId="44" fontId="0" fillId="0" borderId="0" xfId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 wrapText="1"/>
    </xf>
    <xf numFmtId="44" fontId="0" fillId="0" borderId="0" xfId="1" applyFont="1" applyBorder="1" applyAlignment="1">
      <alignment vertical="center"/>
    </xf>
    <xf numFmtId="9" fontId="0" fillId="0" borderId="0" xfId="0" applyNumberFormat="1" applyBorder="1"/>
    <xf numFmtId="0" fontId="0" fillId="0" borderId="0" xfId="0" applyBorder="1" applyAlignment="1"/>
    <xf numFmtId="164" fontId="5" fillId="0" borderId="0" xfId="3" applyNumberFormat="1" applyFont="1" applyFill="1" applyBorder="1" applyAlignment="1"/>
    <xf numFmtId="1" fontId="5" fillId="0" borderId="0" xfId="3" applyNumberFormat="1" applyFont="1" applyFill="1" applyBorder="1" applyAlignment="1"/>
    <xf numFmtId="0" fontId="5" fillId="3" borderId="0" xfId="3" applyFont="1" applyFill="1" applyBorder="1" applyAlignment="1" applyProtection="1">
      <alignment horizontal="center"/>
    </xf>
    <xf numFmtId="0" fontId="14" fillId="7" borderId="0" xfId="3" applyFont="1" applyFill="1" applyAlignment="1">
      <alignment horizontal="center" vertical="center"/>
    </xf>
    <xf numFmtId="0" fontId="15" fillId="0" borderId="0" xfId="3" applyFont="1" applyBorder="1" applyAlignment="1" applyProtection="1">
      <alignment horizontal="center"/>
    </xf>
    <xf numFmtId="0" fontId="15" fillId="0" borderId="1" xfId="3" applyFont="1" applyBorder="1" applyAlignment="1" applyProtection="1">
      <alignment horizontal="center" vertical="center"/>
    </xf>
    <xf numFmtId="0" fontId="15" fillId="0" borderId="1" xfId="3" applyFont="1" applyBorder="1" applyAlignment="1" applyProtection="1">
      <alignment horizontal="center" vertical="center" wrapText="1"/>
    </xf>
    <xf numFmtId="0" fontId="15" fillId="0" borderId="0" xfId="3" applyFont="1" applyBorder="1" applyAlignment="1" applyProtection="1">
      <alignment horizontal="right" vertical="center"/>
    </xf>
    <xf numFmtId="0" fontId="11" fillId="4" borderId="0" xfId="3" applyFont="1" applyFill="1" applyBorder="1" applyAlignment="1" applyProtection="1">
      <alignment horizontal="center" vertical="center" wrapText="1"/>
    </xf>
    <xf numFmtId="0" fontId="15" fillId="0" borderId="1" xfId="3" applyFont="1" applyBorder="1" applyAlignment="1" applyProtection="1">
      <alignment horizontal="center"/>
    </xf>
    <xf numFmtId="0" fontId="24" fillId="8" borderId="1" xfId="3" applyFont="1" applyFill="1" applyBorder="1" applyAlignment="1">
      <alignment horizontal="center"/>
    </xf>
    <xf numFmtId="0" fontId="15" fillId="8" borderId="1" xfId="3" applyFont="1" applyFill="1" applyBorder="1" applyAlignment="1">
      <alignment horizontal="center"/>
    </xf>
    <xf numFmtId="0" fontId="27" fillId="0" borderId="1" xfId="3" applyFont="1" applyBorder="1" applyAlignment="1" applyProtection="1">
      <alignment horizontal="center"/>
    </xf>
    <xf numFmtId="164" fontId="15" fillId="0" borderId="1" xfId="3" applyNumberFormat="1" applyFont="1" applyBorder="1" applyAlignment="1">
      <alignment horizontal="center"/>
    </xf>
    <xf numFmtId="0" fontId="15" fillId="0" borderId="1" xfId="3" applyFont="1" applyBorder="1" applyAlignment="1">
      <alignment horizontal="center"/>
    </xf>
    <xf numFmtId="0" fontId="24" fillId="0" borderId="1" xfId="3" applyFont="1" applyBorder="1" applyAlignment="1" applyProtection="1">
      <alignment horizontal="center"/>
    </xf>
    <xf numFmtId="0" fontId="23" fillId="0" borderId="1" xfId="3" applyFont="1" applyBorder="1" applyAlignment="1" applyProtection="1">
      <alignment horizontal="center"/>
    </xf>
    <xf numFmtId="164" fontId="15" fillId="0" borderId="1" xfId="3" applyNumberFormat="1" applyFont="1" applyBorder="1" applyAlignment="1" applyProtection="1">
      <alignment horizontal="center"/>
    </xf>
    <xf numFmtId="0" fontId="17" fillId="0" borderId="1" xfId="3" applyFont="1" applyBorder="1" applyAlignment="1" applyProtection="1">
      <alignment horizontal="center"/>
    </xf>
    <xf numFmtId="0" fontId="27" fillId="7" borderId="1" xfId="3" applyFont="1" applyFill="1" applyBorder="1" applyAlignment="1" applyProtection="1">
      <alignment horizontal="center"/>
    </xf>
    <xf numFmtId="164" fontId="21" fillId="0" borderId="1" xfId="3" applyNumberFormat="1" applyFont="1" applyBorder="1" applyAlignment="1" applyProtection="1">
      <alignment horizontal="center"/>
    </xf>
    <xf numFmtId="0" fontId="21" fillId="0" borderId="1" xfId="3" applyFont="1" applyBorder="1" applyAlignment="1" applyProtection="1">
      <alignment horizontal="center"/>
    </xf>
    <xf numFmtId="164" fontId="5" fillId="0" borderId="11" xfId="3" applyNumberFormat="1" applyFont="1" applyBorder="1" applyAlignment="1" applyProtection="1">
      <alignment horizontal="center" vertical="center"/>
    </xf>
    <xf numFmtId="164" fontId="5" fillId="0" borderId="12" xfId="3" applyNumberFormat="1" applyFont="1" applyBorder="1" applyAlignment="1" applyProtection="1">
      <alignment horizontal="center" vertical="center"/>
    </xf>
    <xf numFmtId="164" fontId="5" fillId="0" borderId="13" xfId="3" applyNumberFormat="1" applyFont="1" applyBorder="1" applyAlignment="1" applyProtection="1">
      <alignment horizontal="center" vertical="center"/>
    </xf>
    <xf numFmtId="164" fontId="5" fillId="0" borderId="10" xfId="3" applyNumberFormat="1" applyFont="1" applyBorder="1" applyAlignment="1" applyProtection="1">
      <alignment horizontal="center" vertical="center"/>
    </xf>
    <xf numFmtId="164" fontId="5" fillId="0" borderId="2" xfId="3" applyNumberFormat="1" applyFont="1" applyBorder="1" applyAlignment="1" applyProtection="1">
      <alignment horizontal="center" vertical="center"/>
    </xf>
    <xf numFmtId="164" fontId="5" fillId="0" borderId="3" xfId="3" applyNumberFormat="1" applyFont="1" applyBorder="1" applyAlignment="1" applyProtection="1">
      <alignment horizontal="center" vertical="center"/>
    </xf>
    <xf numFmtId="0" fontId="10" fillId="2" borderId="5" xfId="3" applyFont="1" applyFill="1" applyBorder="1" applyAlignment="1" applyProtection="1">
      <alignment horizontal="center" vertical="center"/>
    </xf>
    <xf numFmtId="0" fontId="10" fillId="2" borderId="14" xfId="3" applyFont="1" applyFill="1" applyBorder="1" applyAlignment="1" applyProtection="1">
      <alignment horizontal="center" vertical="center"/>
    </xf>
    <xf numFmtId="0" fontId="10" fillId="2" borderId="6" xfId="3" applyFont="1" applyFill="1" applyBorder="1" applyAlignment="1" applyProtection="1">
      <alignment horizontal="center" vertical="center"/>
    </xf>
    <xf numFmtId="0" fontId="25" fillId="0" borderId="5" xfId="3" applyFont="1" applyBorder="1" applyAlignment="1" applyProtection="1">
      <alignment horizontal="center" vertical="center"/>
    </xf>
    <xf numFmtId="0" fontId="25" fillId="0" borderId="14" xfId="3" applyFont="1" applyBorder="1" applyAlignment="1" applyProtection="1">
      <alignment horizontal="center" vertical="center"/>
    </xf>
    <xf numFmtId="0" fontId="25" fillId="0" borderId="6" xfId="3" applyFont="1" applyBorder="1" applyAlignment="1" applyProtection="1">
      <alignment horizontal="center" vertical="center"/>
    </xf>
    <xf numFmtId="0" fontId="8" fillId="0" borderId="0" xfId="3" applyFont="1" applyBorder="1" applyAlignment="1" applyProtection="1">
      <alignment horizontal="center"/>
    </xf>
    <xf numFmtId="0" fontId="8" fillId="0" borderId="1" xfId="3" applyFont="1" applyBorder="1" applyAlignment="1" applyProtection="1">
      <alignment horizontal="center" vertical="center"/>
    </xf>
    <xf numFmtId="0" fontId="5" fillId="0" borderId="11" xfId="3" applyFont="1" applyBorder="1" applyAlignment="1" applyProtection="1">
      <alignment horizontal="center" vertical="center"/>
    </xf>
    <xf numFmtId="0" fontId="5" fillId="0" borderId="12" xfId="3" applyFont="1" applyBorder="1" applyAlignment="1" applyProtection="1">
      <alignment horizontal="center" vertical="center"/>
    </xf>
    <xf numFmtId="0" fontId="5" fillId="0" borderId="13" xfId="3" applyFont="1" applyBorder="1" applyAlignment="1" applyProtection="1">
      <alignment horizontal="center" vertical="center"/>
    </xf>
    <xf numFmtId="0" fontId="5" fillId="0" borderId="10" xfId="3" applyFont="1" applyBorder="1" applyAlignment="1" applyProtection="1">
      <alignment horizontal="center" vertical="center"/>
    </xf>
    <xf numFmtId="0" fontId="5" fillId="0" borderId="2" xfId="3" applyFont="1" applyBorder="1" applyAlignment="1" applyProtection="1">
      <alignment horizontal="center" vertical="center"/>
    </xf>
    <xf numFmtId="0" fontId="5" fillId="0" borderId="3" xfId="3" applyFont="1" applyBorder="1" applyAlignment="1" applyProtection="1">
      <alignment horizontal="center" vertical="center"/>
    </xf>
    <xf numFmtId="164" fontId="10" fillId="0" borderId="11" xfId="3" applyNumberFormat="1" applyFont="1" applyBorder="1" applyAlignment="1" applyProtection="1">
      <alignment horizontal="left" vertical="center" wrapText="1"/>
    </xf>
    <xf numFmtId="164" fontId="10" fillId="0" borderId="12" xfId="3" applyNumberFormat="1" applyFont="1" applyBorder="1" applyAlignment="1" applyProtection="1">
      <alignment horizontal="left" vertical="center" wrapText="1"/>
    </xf>
    <xf numFmtId="164" fontId="10" fillId="0" borderId="13" xfId="3" applyNumberFormat="1" applyFont="1" applyBorder="1" applyAlignment="1" applyProtection="1">
      <alignment horizontal="left" vertical="center" wrapText="1"/>
    </xf>
    <xf numFmtId="164" fontId="10" fillId="0" borderId="10" xfId="3" applyNumberFormat="1" applyFont="1" applyBorder="1" applyAlignment="1" applyProtection="1">
      <alignment horizontal="left" vertical="center" wrapText="1"/>
    </xf>
    <xf numFmtId="164" fontId="10" fillId="0" borderId="2" xfId="3" applyNumberFormat="1" applyFont="1" applyBorder="1" applyAlignment="1" applyProtection="1">
      <alignment horizontal="left" vertical="center" wrapText="1"/>
    </xf>
    <xf numFmtId="164" fontId="10" fillId="0" borderId="3" xfId="3" applyNumberFormat="1" applyFont="1" applyBorder="1" applyAlignment="1" applyProtection="1">
      <alignment horizontal="left" vertical="center" wrapText="1"/>
    </xf>
    <xf numFmtId="164" fontId="10" fillId="0" borderId="11" xfId="3" applyNumberFormat="1" applyFont="1" applyBorder="1" applyAlignment="1" applyProtection="1">
      <alignment horizontal="center" vertical="center"/>
    </xf>
    <xf numFmtId="164" fontId="10" fillId="0" borderId="12" xfId="3" applyNumberFormat="1" applyFont="1" applyBorder="1" applyAlignment="1" applyProtection="1">
      <alignment horizontal="center" vertical="center"/>
    </xf>
    <xf numFmtId="164" fontId="10" fillId="0" borderId="13" xfId="3" applyNumberFormat="1" applyFont="1" applyBorder="1" applyAlignment="1" applyProtection="1">
      <alignment horizontal="center" vertical="center"/>
    </xf>
    <xf numFmtId="164" fontId="10" fillId="0" borderId="10" xfId="3" applyNumberFormat="1" applyFont="1" applyBorder="1" applyAlignment="1" applyProtection="1">
      <alignment horizontal="center" vertical="center"/>
    </xf>
    <xf numFmtId="164" fontId="10" fillId="0" borderId="2" xfId="3" applyNumberFormat="1" applyFont="1" applyBorder="1" applyAlignment="1" applyProtection="1">
      <alignment horizontal="center" vertical="center"/>
    </xf>
    <xf numFmtId="164" fontId="10" fillId="0" borderId="3" xfId="3" applyNumberFormat="1" applyFont="1" applyBorder="1" applyAlignment="1" applyProtection="1">
      <alignment horizontal="center" vertical="center"/>
    </xf>
    <xf numFmtId="0" fontId="5" fillId="0" borderId="11" xfId="3" applyFont="1" applyBorder="1" applyAlignment="1" applyProtection="1">
      <alignment horizontal="left" vertical="top" wrapText="1"/>
    </xf>
    <xf numFmtId="0" fontId="5" fillId="0" borderId="12" xfId="3" applyFont="1" applyBorder="1" applyAlignment="1" applyProtection="1">
      <alignment horizontal="left" vertical="top" wrapText="1"/>
    </xf>
    <xf numFmtId="0" fontId="5" fillId="0" borderId="13" xfId="3" applyFont="1" applyBorder="1" applyAlignment="1" applyProtection="1">
      <alignment horizontal="left" vertical="top" wrapText="1"/>
    </xf>
    <xf numFmtId="0" fontId="5" fillId="0" borderId="10" xfId="3" applyFont="1" applyBorder="1" applyAlignment="1" applyProtection="1">
      <alignment horizontal="left" vertical="top" wrapText="1"/>
    </xf>
    <xf numFmtId="0" fontId="5" fillId="0" borderId="2" xfId="3" applyFont="1" applyBorder="1" applyAlignment="1" applyProtection="1">
      <alignment horizontal="left" vertical="top" wrapText="1"/>
    </xf>
    <xf numFmtId="0" fontId="5" fillId="0" borderId="3" xfId="3" applyFont="1" applyBorder="1" applyAlignment="1" applyProtection="1">
      <alignment horizontal="left" vertical="top" wrapText="1"/>
    </xf>
    <xf numFmtId="164" fontId="5" fillId="8" borderId="11" xfId="3" applyNumberFormat="1" applyFont="1" applyFill="1" applyBorder="1" applyAlignment="1">
      <alignment horizontal="center" vertical="center"/>
    </xf>
    <xf numFmtId="164" fontId="5" fillId="8" borderId="12" xfId="3" applyNumberFormat="1" applyFont="1" applyFill="1" applyBorder="1" applyAlignment="1">
      <alignment horizontal="center" vertical="center"/>
    </xf>
    <xf numFmtId="164" fontId="5" fillId="8" borderId="13" xfId="3" applyNumberFormat="1" applyFont="1" applyFill="1" applyBorder="1" applyAlignment="1">
      <alignment horizontal="center" vertical="center"/>
    </xf>
    <xf numFmtId="164" fontId="5" fillId="8" borderId="10" xfId="3" applyNumberFormat="1" applyFont="1" applyFill="1" applyBorder="1" applyAlignment="1">
      <alignment horizontal="center" vertical="center"/>
    </xf>
    <xf numFmtId="164" fontId="5" fillId="8" borderId="2" xfId="3" applyNumberFormat="1" applyFont="1" applyFill="1" applyBorder="1" applyAlignment="1">
      <alignment horizontal="center" vertical="center"/>
    </xf>
    <xf numFmtId="164" fontId="5" fillId="8" borderId="3" xfId="3" applyNumberFormat="1" applyFont="1" applyFill="1" applyBorder="1" applyAlignment="1">
      <alignment horizontal="center" vertical="center"/>
    </xf>
    <xf numFmtId="0" fontId="9" fillId="0" borderId="5" xfId="3" applyFont="1" applyBorder="1" applyAlignment="1" applyProtection="1">
      <alignment horizontal="center" vertical="center"/>
    </xf>
    <xf numFmtId="0" fontId="9" fillId="0" borderId="14" xfId="3" applyFont="1" applyBorder="1" applyAlignment="1" applyProtection="1">
      <alignment horizontal="center" vertical="center"/>
    </xf>
    <xf numFmtId="0" fontId="9" fillId="0" borderId="6" xfId="3" applyFont="1" applyBorder="1" applyAlignment="1" applyProtection="1">
      <alignment horizontal="center" vertical="center"/>
    </xf>
    <xf numFmtId="0" fontId="5" fillId="0" borderId="5" xfId="3" applyFont="1" applyBorder="1" applyAlignment="1" applyProtection="1">
      <alignment horizontal="center" vertical="center"/>
    </xf>
    <xf numFmtId="0" fontId="5" fillId="0" borderId="14" xfId="3" applyFont="1" applyBorder="1" applyAlignment="1" applyProtection="1">
      <alignment horizontal="center" vertical="center"/>
    </xf>
    <xf numFmtId="0" fontId="5" fillId="0" borderId="6" xfId="3" applyFont="1" applyBorder="1" applyAlignment="1" applyProtection="1">
      <alignment horizontal="center" vertical="center"/>
    </xf>
    <xf numFmtId="164" fontId="9" fillId="0" borderId="1" xfId="3" applyNumberFormat="1" applyFont="1" applyBorder="1" applyAlignment="1" applyProtection="1">
      <alignment horizontal="center" vertical="center"/>
    </xf>
    <xf numFmtId="0" fontId="9" fillId="0" borderId="1" xfId="3" applyFont="1" applyBorder="1" applyAlignment="1" applyProtection="1">
      <alignment horizontal="center" vertical="center"/>
    </xf>
    <xf numFmtId="0" fontId="5" fillId="5" borderId="1" xfId="3" applyFont="1" applyFill="1" applyBorder="1" applyAlignment="1" applyProtection="1">
      <alignment horizontal="center" vertical="center"/>
    </xf>
    <xf numFmtId="0" fontId="6" fillId="0" borderId="1" xfId="3" applyFont="1" applyBorder="1" applyAlignment="1" applyProtection="1">
      <alignment horizontal="center" vertical="center"/>
    </xf>
    <xf numFmtId="0" fontId="5" fillId="0" borderId="1" xfId="3" applyFont="1" applyBorder="1" applyAlignment="1" applyProtection="1">
      <alignment horizontal="center" vertical="center"/>
    </xf>
    <xf numFmtId="0" fontId="10" fillId="0" borderId="1" xfId="3" applyFont="1" applyBorder="1" applyAlignment="1" applyProtection="1">
      <alignment horizontal="center" vertical="center"/>
    </xf>
    <xf numFmtId="0" fontId="10" fillId="2" borderId="1" xfId="3" applyFont="1" applyFill="1" applyBorder="1" applyAlignment="1" applyProtection="1">
      <alignment horizontal="center" vertical="center"/>
    </xf>
    <xf numFmtId="0" fontId="5" fillId="0" borderId="1" xfId="3" applyFont="1" applyBorder="1" applyAlignment="1" applyProtection="1">
      <alignment horizontal="left" vertical="center"/>
    </xf>
    <xf numFmtId="164" fontId="10" fillId="0" borderId="1" xfId="3" applyNumberFormat="1" applyFont="1" applyBorder="1" applyAlignment="1" applyProtection="1">
      <alignment horizontal="right" vertical="center"/>
    </xf>
    <xf numFmtId="164" fontId="10" fillId="0" borderId="1" xfId="3" applyNumberFormat="1" applyFont="1" applyBorder="1" applyAlignment="1" applyProtection="1">
      <alignment horizontal="center" vertical="center"/>
    </xf>
    <xf numFmtId="0" fontId="5" fillId="2" borderId="1" xfId="3" applyFont="1" applyFill="1" applyBorder="1" applyAlignment="1" applyProtection="1">
      <alignment horizontal="left"/>
    </xf>
    <xf numFmtId="164" fontId="5" fillId="2" borderId="1" xfId="3" applyNumberFormat="1" applyFont="1" applyFill="1" applyBorder="1" applyAlignment="1" applyProtection="1">
      <alignment horizontal="right" vertical="center"/>
    </xf>
    <xf numFmtId="0" fontId="5" fillId="0" borderId="1" xfId="3" applyFont="1" applyBorder="1" applyAlignment="1" applyProtection="1">
      <alignment horizontal="left"/>
    </xf>
    <xf numFmtId="9" fontId="5" fillId="0" borderId="1" xfId="4" applyFont="1" applyBorder="1" applyAlignment="1" applyProtection="1">
      <alignment horizontal="center" vertical="center"/>
    </xf>
    <xf numFmtId="164" fontId="5" fillId="0" borderId="1" xfId="3" applyNumberFormat="1" applyFont="1" applyBorder="1" applyAlignment="1" applyProtection="1">
      <alignment horizontal="right" vertical="center"/>
    </xf>
    <xf numFmtId="6" fontId="26" fillId="7" borderId="1" xfId="3" applyNumberFormat="1" applyFont="1" applyFill="1" applyBorder="1" applyAlignment="1" applyProtection="1">
      <alignment horizontal="right" vertical="center"/>
    </xf>
    <xf numFmtId="0" fontId="26" fillId="7" borderId="1" xfId="3" applyFont="1" applyFill="1" applyBorder="1" applyAlignment="1" applyProtection="1">
      <alignment horizontal="right" vertical="center"/>
    </xf>
    <xf numFmtId="0" fontId="5" fillId="0" borderId="5" xfId="3" applyFont="1" applyBorder="1" applyAlignment="1" applyProtection="1">
      <alignment horizontal="left"/>
    </xf>
    <xf numFmtId="0" fontId="5" fillId="0" borderId="14" xfId="3" applyFont="1" applyBorder="1" applyAlignment="1" applyProtection="1">
      <alignment horizontal="left"/>
    </xf>
    <xf numFmtId="0" fontId="5" fillId="0" borderId="6" xfId="3" applyFont="1" applyBorder="1" applyAlignment="1" applyProtection="1">
      <alignment horizontal="left"/>
    </xf>
    <xf numFmtId="6" fontId="26" fillId="0" borderId="5" xfId="3" applyNumberFormat="1" applyFont="1" applyBorder="1" applyAlignment="1" applyProtection="1">
      <alignment horizontal="right" vertical="center"/>
    </xf>
    <xf numFmtId="6" fontId="26" fillId="0" borderId="14" xfId="3" applyNumberFormat="1" applyFont="1" applyBorder="1" applyAlignment="1" applyProtection="1">
      <alignment horizontal="right" vertical="center"/>
    </xf>
    <xf numFmtId="6" fontId="26" fillId="0" borderId="6" xfId="3" applyNumberFormat="1" applyFont="1" applyBorder="1" applyAlignment="1" applyProtection="1">
      <alignment horizontal="right" vertical="center"/>
    </xf>
    <xf numFmtId="0" fontId="9" fillId="2" borderId="0" xfId="3" applyFont="1" applyFill="1" applyBorder="1" applyAlignment="1" applyProtection="1">
      <alignment horizontal="center"/>
    </xf>
    <xf numFmtId="0" fontId="13" fillId="7" borderId="2" xfId="3" applyFont="1" applyFill="1" applyBorder="1" applyAlignment="1" applyProtection="1">
      <alignment horizontal="center" vertical="center"/>
    </xf>
    <xf numFmtId="0" fontId="9" fillId="0" borderId="0" xfId="3" applyFont="1" applyBorder="1" applyAlignment="1" applyProtection="1">
      <alignment horizontal="center" vertical="center"/>
    </xf>
    <xf numFmtId="14" fontId="13" fillId="7" borderId="2" xfId="3" applyNumberFormat="1" applyFont="1" applyFill="1" applyBorder="1" applyAlignment="1" applyProtection="1">
      <alignment horizontal="center" vertical="center"/>
    </xf>
    <xf numFmtId="0" fontId="13" fillId="0" borderId="0" xfId="3" applyFont="1" applyBorder="1" applyAlignment="1" applyProtection="1">
      <alignment horizontal="center" vertical="center"/>
    </xf>
    <xf numFmtId="0" fontId="23" fillId="7" borderId="2" xfId="3" applyFont="1" applyFill="1" applyBorder="1" applyAlignment="1">
      <alignment horizontal="center" vertical="center"/>
    </xf>
    <xf numFmtId="0" fontId="15" fillId="7" borderId="2" xfId="3" applyFont="1" applyFill="1" applyBorder="1" applyAlignment="1">
      <alignment horizontal="center" vertical="center"/>
    </xf>
    <xf numFmtId="0" fontId="4" fillId="0" borderId="15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44" fontId="0" fillId="0" borderId="11" xfId="1" applyFont="1" applyBorder="1" applyAlignment="1">
      <alignment vertical="center"/>
    </xf>
    <xf numFmtId="44" fontId="0" fillId="0" borderId="12" xfId="1" applyFont="1" applyBorder="1" applyAlignment="1">
      <alignment vertical="center"/>
    </xf>
    <xf numFmtId="44" fontId="0" fillId="0" borderId="13" xfId="1" applyFont="1" applyBorder="1" applyAlignment="1">
      <alignment vertical="center"/>
    </xf>
    <xf numFmtId="44" fontId="0" fillId="0" borderId="10" xfId="1" applyFont="1" applyBorder="1" applyAlignment="1">
      <alignment vertical="center"/>
    </xf>
    <xf numFmtId="44" fontId="0" fillId="0" borderId="2" xfId="1" applyFont="1" applyBorder="1" applyAlignment="1">
      <alignment vertical="center"/>
    </xf>
    <xf numFmtId="44" fontId="0" fillId="0" borderId="3" xfId="1" applyFont="1" applyBorder="1" applyAlignment="1">
      <alignment vertical="center"/>
    </xf>
    <xf numFmtId="0" fontId="0" fillId="0" borderId="15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44" fontId="0" fillId="0" borderId="15" xfId="1" applyFont="1" applyBorder="1" applyAlignment="1">
      <alignment horizontal="center"/>
    </xf>
    <xf numFmtId="44" fontId="0" fillId="0" borderId="9" xfId="1" applyFont="1" applyBorder="1" applyAlignment="1">
      <alignment horizontal="center"/>
    </xf>
    <xf numFmtId="44" fontId="0" fillId="0" borderId="8" xfId="1" applyFont="1" applyBorder="1" applyAlignment="1">
      <alignment horizontal="center"/>
    </xf>
    <xf numFmtId="0" fontId="0" fillId="0" borderId="15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4" fontId="0" fillId="0" borderId="11" xfId="1" applyFont="1" applyBorder="1" applyAlignment="1">
      <alignment horizontal="center"/>
    </xf>
    <xf numFmtId="44" fontId="0" fillId="0" borderId="12" xfId="1" applyFont="1" applyBorder="1" applyAlignment="1">
      <alignment horizontal="center"/>
    </xf>
    <xf numFmtId="44" fontId="0" fillId="0" borderId="13" xfId="1" applyFont="1" applyBorder="1" applyAlignment="1">
      <alignment horizontal="center"/>
    </xf>
    <xf numFmtId="44" fontId="0" fillId="0" borderId="10" xfId="1" applyFont="1" applyBorder="1" applyAlignment="1">
      <alignment horizontal="center"/>
    </xf>
    <xf numFmtId="44" fontId="0" fillId="0" borderId="2" xfId="1" applyFont="1" applyBorder="1" applyAlignment="1">
      <alignment horizontal="center"/>
    </xf>
    <xf numFmtId="44" fontId="0" fillId="0" borderId="3" xfId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6" borderId="1" xfId="0" applyFont="1" applyFill="1" applyBorder="1" applyAlignment="1">
      <alignment horizontal="center" vertical="center"/>
    </xf>
    <xf numFmtId="44" fontId="0" fillId="0" borderId="1" xfId="1" applyFont="1" applyBorder="1" applyAlignment="1">
      <alignment horizontal="center" vertical="center"/>
    </xf>
    <xf numFmtId="0" fontId="4" fillId="0" borderId="2" xfId="0" applyFont="1" applyBorder="1" applyAlignment="1">
      <alignment horizontal="right"/>
    </xf>
    <xf numFmtId="44" fontId="0" fillId="0" borderId="15" xfId="1" applyFont="1" applyBorder="1" applyAlignment="1">
      <alignment horizontal="center" vertical="center"/>
    </xf>
    <xf numFmtId="44" fontId="0" fillId="0" borderId="9" xfId="1" applyFont="1" applyBorder="1" applyAlignment="1">
      <alignment horizontal="center" vertical="center"/>
    </xf>
    <xf numFmtId="44" fontId="0" fillId="0" borderId="8" xfId="1" applyFont="1" applyBorder="1" applyAlignment="1">
      <alignment horizontal="center" vertical="center"/>
    </xf>
    <xf numFmtId="0" fontId="25" fillId="8" borderId="14" xfId="3" applyFont="1" applyFill="1" applyBorder="1" applyAlignment="1">
      <alignment horizontal="center" vertical="center"/>
    </xf>
    <xf numFmtId="0" fontId="25" fillId="8" borderId="6" xfId="3" applyFont="1" applyFill="1" applyBorder="1" applyAlignment="1">
      <alignment horizontal="center" vertical="center"/>
    </xf>
    <xf numFmtId="0" fontId="5" fillId="0" borderId="15" xfId="3" applyFont="1" applyBorder="1" applyAlignment="1" applyProtection="1">
      <alignment horizontal="center" vertical="center"/>
    </xf>
    <xf numFmtId="0" fontId="5" fillId="0" borderId="8" xfId="3" applyFont="1" applyBorder="1" applyAlignment="1" applyProtection="1">
      <alignment horizontal="center" vertical="center"/>
    </xf>
    <xf numFmtId="164" fontId="28" fillId="0" borderId="7" xfId="3" applyNumberFormat="1" applyFont="1" applyBorder="1" applyAlignment="1" applyProtection="1">
      <alignment horizontal="left" vertical="top" wrapText="1"/>
    </xf>
    <xf numFmtId="164" fontId="28" fillId="0" borderId="0" xfId="3" applyNumberFormat="1" applyFont="1" applyBorder="1" applyAlignment="1" applyProtection="1">
      <alignment horizontal="left" vertical="top" wrapText="1"/>
    </xf>
    <xf numFmtId="164" fontId="28" fillId="0" borderId="4" xfId="3" applyNumberFormat="1" applyFont="1" applyBorder="1" applyAlignment="1" applyProtection="1">
      <alignment horizontal="left" vertical="top" wrapText="1"/>
    </xf>
    <xf numFmtId="164" fontId="28" fillId="0" borderId="10" xfId="3" applyNumberFormat="1" applyFont="1" applyBorder="1" applyAlignment="1" applyProtection="1">
      <alignment horizontal="left" vertical="top" wrapText="1"/>
    </xf>
    <xf numFmtId="164" fontId="28" fillId="0" borderId="2" xfId="3" applyNumberFormat="1" applyFont="1" applyBorder="1" applyAlignment="1" applyProtection="1">
      <alignment horizontal="left" vertical="top" wrapText="1"/>
    </xf>
    <xf numFmtId="164" fontId="28" fillId="0" borderId="3" xfId="3" applyNumberFormat="1" applyFont="1" applyBorder="1" applyAlignment="1" applyProtection="1">
      <alignment horizontal="left" vertical="top" wrapText="1"/>
    </xf>
    <xf numFmtId="164" fontId="25" fillId="0" borderId="11" xfId="3" applyNumberFormat="1" applyFont="1" applyBorder="1" applyAlignment="1" applyProtection="1">
      <alignment horizontal="center" vertical="center"/>
    </xf>
    <xf numFmtId="164" fontId="25" fillId="0" borderId="13" xfId="3" applyNumberFormat="1" applyFont="1" applyBorder="1" applyAlignment="1" applyProtection="1">
      <alignment horizontal="center" vertical="center"/>
    </xf>
    <xf numFmtId="164" fontId="25" fillId="0" borderId="10" xfId="3" applyNumberFormat="1" applyFont="1" applyBorder="1" applyAlignment="1" applyProtection="1">
      <alignment horizontal="center" vertical="center"/>
    </xf>
    <xf numFmtId="164" fontId="25" fillId="0" borderId="3" xfId="3" applyNumberFormat="1" applyFont="1" applyBorder="1" applyAlignment="1" applyProtection="1">
      <alignment horizontal="center" vertical="center"/>
    </xf>
    <xf numFmtId="164" fontId="19" fillId="0" borderId="11" xfId="3" applyNumberFormat="1" applyFont="1" applyBorder="1" applyAlignment="1" applyProtection="1">
      <alignment horizontal="left" vertical="center" wrapText="1"/>
    </xf>
    <xf numFmtId="164" fontId="19" fillId="0" borderId="12" xfId="3" applyNumberFormat="1" applyFont="1" applyBorder="1" applyAlignment="1" applyProtection="1">
      <alignment horizontal="left" vertical="center" wrapText="1"/>
    </xf>
    <xf numFmtId="164" fontId="19" fillId="0" borderId="13" xfId="3" applyNumberFormat="1" applyFont="1" applyBorder="1" applyAlignment="1" applyProtection="1">
      <alignment horizontal="left" vertical="center" wrapText="1"/>
    </xf>
    <xf numFmtId="0" fontId="5" fillId="0" borderId="7" xfId="3" applyFont="1" applyBorder="1" applyAlignment="1" applyProtection="1">
      <alignment horizontal="left" vertical="top" wrapText="1"/>
    </xf>
    <xf numFmtId="0" fontId="5" fillId="0" borderId="0" xfId="3" applyFont="1" applyBorder="1" applyAlignment="1" applyProtection="1">
      <alignment horizontal="left" vertical="top" wrapText="1"/>
    </xf>
    <xf numFmtId="0" fontId="9" fillId="0" borderId="10" xfId="3" applyFont="1" applyBorder="1" applyAlignment="1" applyProtection="1">
      <alignment horizontal="center" vertical="center"/>
    </xf>
    <xf numFmtId="0" fontId="9" fillId="0" borderId="2" xfId="3" applyFont="1" applyBorder="1" applyAlignment="1" applyProtection="1">
      <alignment horizontal="center" vertical="center"/>
    </xf>
    <xf numFmtId="0" fontId="9" fillId="0" borderId="3" xfId="3" applyFont="1" applyBorder="1" applyAlignment="1" applyProtection="1">
      <alignment horizontal="center" vertical="center"/>
    </xf>
    <xf numFmtId="164" fontId="9" fillId="0" borderId="8" xfId="3" applyNumberFormat="1" applyFont="1" applyBorder="1" applyAlignment="1" applyProtection="1">
      <alignment horizontal="center" vertical="center"/>
    </xf>
    <xf numFmtId="0" fontId="9" fillId="0" borderId="8" xfId="3" applyFont="1" applyBorder="1" applyAlignment="1" applyProtection="1">
      <alignment horizontal="center" vertical="center"/>
    </xf>
    <xf numFmtId="164" fontId="26" fillId="0" borderId="11" xfId="3" applyNumberFormat="1" applyFont="1" applyBorder="1" applyAlignment="1" applyProtection="1">
      <alignment horizontal="center" vertical="center"/>
    </xf>
    <xf numFmtId="164" fontId="26" fillId="0" borderId="13" xfId="3" applyNumberFormat="1" applyFont="1" applyBorder="1" applyAlignment="1" applyProtection="1">
      <alignment horizontal="center" vertical="center"/>
    </xf>
    <xf numFmtId="164" fontId="26" fillId="0" borderId="10" xfId="3" applyNumberFormat="1" applyFont="1" applyBorder="1" applyAlignment="1" applyProtection="1">
      <alignment horizontal="center" vertical="center"/>
    </xf>
    <xf numFmtId="164" fontId="26" fillId="0" borderId="3" xfId="3" applyNumberFormat="1" applyFont="1" applyBorder="1" applyAlignment="1" applyProtection="1">
      <alignment horizontal="center" vertical="center"/>
    </xf>
    <xf numFmtId="164" fontId="10" fillId="0" borderId="0" xfId="3" applyNumberFormat="1" applyFont="1" applyBorder="1" applyAlignment="1" applyProtection="1">
      <alignment horizontal="left" vertical="center" wrapText="1"/>
    </xf>
    <xf numFmtId="164" fontId="28" fillId="8" borderId="7" xfId="3" applyNumberFormat="1" applyFont="1" applyFill="1" applyBorder="1" applyAlignment="1" applyProtection="1">
      <alignment horizontal="left" vertical="top" wrapText="1"/>
    </xf>
    <xf numFmtId="164" fontId="28" fillId="8" borderId="0" xfId="3" applyNumberFormat="1" applyFont="1" applyFill="1" applyBorder="1" applyAlignment="1" applyProtection="1">
      <alignment horizontal="left" vertical="top" wrapText="1"/>
    </xf>
    <xf numFmtId="164" fontId="28" fillId="8" borderId="4" xfId="3" applyNumberFormat="1" applyFont="1" applyFill="1" applyBorder="1" applyAlignment="1" applyProtection="1">
      <alignment horizontal="left" vertical="top" wrapText="1"/>
    </xf>
    <xf numFmtId="164" fontId="28" fillId="8" borderId="10" xfId="3" applyNumberFormat="1" applyFont="1" applyFill="1" applyBorder="1" applyAlignment="1" applyProtection="1">
      <alignment horizontal="left" vertical="top" wrapText="1"/>
    </xf>
    <xf numFmtId="164" fontId="28" fillId="8" borderId="2" xfId="3" applyNumberFormat="1" applyFont="1" applyFill="1" applyBorder="1" applyAlignment="1" applyProtection="1">
      <alignment horizontal="left" vertical="top" wrapText="1"/>
    </xf>
    <xf numFmtId="164" fontId="28" fillId="8" borderId="3" xfId="3" applyNumberFormat="1" applyFont="1" applyFill="1" applyBorder="1" applyAlignment="1" applyProtection="1">
      <alignment horizontal="left" vertical="top" wrapText="1"/>
    </xf>
    <xf numFmtId="164" fontId="26" fillId="8" borderId="12" xfId="3" applyNumberFormat="1" applyFont="1" applyFill="1" applyBorder="1" applyAlignment="1" applyProtection="1">
      <alignment horizontal="center" vertical="center"/>
    </xf>
    <xf numFmtId="164" fontId="26" fillId="8" borderId="13" xfId="3" applyNumberFormat="1" applyFont="1" applyFill="1" applyBorder="1" applyAlignment="1" applyProtection="1">
      <alignment horizontal="center" vertical="center"/>
    </xf>
    <xf numFmtId="164" fontId="26" fillId="8" borderId="0" xfId="3" applyNumberFormat="1" applyFont="1" applyFill="1" applyBorder="1" applyAlignment="1" applyProtection="1">
      <alignment horizontal="center" vertical="center"/>
    </xf>
    <xf numFmtId="164" fontId="26" fillId="8" borderId="4" xfId="3" applyNumberFormat="1" applyFont="1" applyFill="1" applyBorder="1" applyAlignment="1" applyProtection="1">
      <alignment horizontal="center" vertical="center"/>
    </xf>
    <xf numFmtId="164" fontId="28" fillId="0" borderId="7" xfId="3" applyNumberFormat="1" applyFont="1" applyBorder="1" applyAlignment="1">
      <alignment vertical="top" wrapText="1"/>
    </xf>
    <xf numFmtId="0" fontId="29" fillId="0" borderId="0" xfId="0" applyFont="1" applyAlignment="1">
      <alignment vertical="top" wrapText="1"/>
    </xf>
    <xf numFmtId="0" fontId="29" fillId="0" borderId="4" xfId="0" applyFont="1" applyBorder="1" applyAlignment="1">
      <alignment vertical="top" wrapText="1"/>
    </xf>
    <xf numFmtId="0" fontId="29" fillId="0" borderId="7" xfId="0" applyFont="1" applyBorder="1" applyAlignment="1">
      <alignment vertical="top" wrapText="1"/>
    </xf>
    <xf numFmtId="0" fontId="29" fillId="0" borderId="10" xfId="0" applyFont="1" applyBorder="1" applyAlignment="1">
      <alignment vertical="top" wrapText="1"/>
    </xf>
    <xf numFmtId="0" fontId="29" fillId="0" borderId="2" xfId="0" applyFont="1" applyBorder="1" applyAlignment="1">
      <alignment vertical="top" wrapText="1"/>
    </xf>
    <xf numFmtId="0" fontId="29" fillId="0" borderId="3" xfId="0" applyFont="1" applyBorder="1" applyAlignment="1">
      <alignment vertical="top" wrapText="1"/>
    </xf>
    <xf numFmtId="164" fontId="26" fillId="0" borderId="12" xfId="3" applyNumberFormat="1" applyFont="1" applyBorder="1" applyAlignment="1" applyProtection="1">
      <alignment horizontal="center" vertical="center"/>
    </xf>
    <xf numFmtId="164" fontId="26" fillId="0" borderId="0" xfId="3" applyNumberFormat="1" applyFont="1" applyBorder="1" applyAlignment="1" applyProtection="1">
      <alignment horizontal="center" vertical="center"/>
    </xf>
    <xf numFmtId="164" fontId="26" fillId="0" borderId="4" xfId="3" applyNumberFormat="1" applyFont="1" applyBorder="1" applyAlignment="1" applyProtection="1">
      <alignment horizontal="center" vertical="center"/>
    </xf>
  </cellXfs>
  <cellStyles count="5">
    <cellStyle name="Currency" xfId="1" builtinId="4"/>
    <cellStyle name="Currency 2" xfId="2" xr:uid="{00000000-0005-0000-0000-000001000000}"/>
    <cellStyle name="Normal" xfId="0" builtinId="0"/>
    <cellStyle name="Normal 2" xfId="3" xr:uid="{00000000-0005-0000-0000-000003000000}"/>
    <cellStyle name="Percent" xfId="4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11162</xdr:colOff>
      <xdr:row>1</xdr:row>
      <xdr:rowOff>66675</xdr:rowOff>
    </xdr:from>
    <xdr:to>
      <xdr:col>5</xdr:col>
      <xdr:colOff>222718</xdr:colOff>
      <xdr:row>2</xdr:row>
      <xdr:rowOff>298646</xdr:rowOff>
    </xdr:to>
    <xdr:pic>
      <xdr:nvPicPr>
        <xdr:cNvPr id="4125" name="Picture 2">
          <a:extLst>
            <a:ext uri="{FF2B5EF4-FFF2-40B4-BE49-F238E27FC236}">
              <a16:creationId xmlns:a16="http://schemas.microsoft.com/office/drawing/2014/main" id="{5AF66709-DE23-59D6-4717-E80D3BD7AF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162" y="183092"/>
          <a:ext cx="1312223" cy="54947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Q232"/>
  <sheetViews>
    <sheetView tabSelected="1" zoomScaleNormal="100" zoomScaleSheetLayoutView="43" zoomScalePageLayoutView="32" workbookViewId="0">
      <selection activeCell="A6" sqref="A6:BA6"/>
    </sheetView>
  </sheetViews>
  <sheetFormatPr defaultRowHeight="14.25" x14ac:dyDescent="0.2"/>
  <cols>
    <col min="1" max="1" width="1.7109375" style="9" customWidth="1"/>
    <col min="2" max="3" width="3.7109375" style="9" customWidth="1"/>
    <col min="4" max="4" width="4.7109375" style="9" customWidth="1"/>
    <col min="5" max="9" width="3.7109375" style="9" customWidth="1"/>
    <col min="10" max="10" width="3.140625" style="9" customWidth="1"/>
    <col min="11" max="13" width="3.7109375" style="9" customWidth="1"/>
    <col min="14" max="14" width="4" style="9" customWidth="1"/>
    <col min="15" max="16" width="3.7109375" style="9" customWidth="1"/>
    <col min="17" max="17" width="4.5703125" style="9" customWidth="1"/>
    <col min="18" max="18" width="3.85546875" style="9" customWidth="1"/>
    <col min="19" max="21" width="3.7109375" style="9" customWidth="1"/>
    <col min="22" max="22" width="3.5703125" style="9" customWidth="1"/>
    <col min="23" max="28" width="3.7109375" style="9" customWidth="1"/>
    <col min="29" max="29" width="13.28515625" style="9" customWidth="1"/>
    <col min="30" max="47" width="3.7109375" style="9" customWidth="1"/>
    <col min="48" max="48" width="4.5703125" style="9" customWidth="1"/>
    <col min="49" max="52" width="3.7109375" style="9" customWidth="1"/>
    <col min="53" max="53" width="1.7109375" style="9" customWidth="1"/>
    <col min="54" max="54" width="9.140625" style="9"/>
    <col min="55" max="56" width="16.28515625" style="9" bestFit="1" customWidth="1"/>
    <col min="57" max="16384" width="9.140625" style="9"/>
  </cols>
  <sheetData>
    <row r="1" spans="1:53" ht="9" customHeight="1" x14ac:dyDescent="0.2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  <c r="AP1" s="70"/>
      <c r="AQ1" s="70"/>
      <c r="AR1" s="70"/>
      <c r="AS1" s="70"/>
      <c r="AT1" s="70"/>
      <c r="AU1" s="70"/>
      <c r="AV1" s="70"/>
      <c r="AW1" s="70"/>
      <c r="AX1" s="70"/>
      <c r="AY1" s="70"/>
      <c r="AZ1" s="70"/>
      <c r="BA1" s="70"/>
    </row>
    <row r="2" spans="1:53" s="10" customFormat="1" ht="24.75" customHeight="1" x14ac:dyDescent="0.2">
      <c r="A2" s="76" t="s">
        <v>111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  <c r="Z2" s="76"/>
      <c r="AA2" s="76"/>
      <c r="AB2" s="76"/>
      <c r="AC2" s="76"/>
      <c r="AD2" s="76"/>
      <c r="AE2" s="76"/>
      <c r="AF2" s="76"/>
      <c r="AG2" s="76"/>
      <c r="AH2" s="76"/>
      <c r="AI2" s="76"/>
      <c r="AJ2" s="76"/>
      <c r="AK2" s="76"/>
      <c r="AL2" s="76"/>
      <c r="AM2" s="76"/>
      <c r="AN2" s="76"/>
      <c r="AO2" s="76"/>
      <c r="AP2" s="76"/>
      <c r="AQ2" s="76"/>
      <c r="AR2" s="76"/>
      <c r="AS2" s="76"/>
      <c r="AT2" s="76"/>
      <c r="AU2" s="76"/>
      <c r="AV2" s="76"/>
      <c r="AW2" s="76"/>
      <c r="AX2" s="76"/>
      <c r="AY2" s="76"/>
      <c r="AZ2" s="76"/>
      <c r="BA2" s="76"/>
    </row>
    <row r="3" spans="1:53" s="10" customFormat="1" ht="27" customHeight="1" x14ac:dyDescent="0.2">
      <c r="A3" s="76"/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6"/>
      <c r="Y3" s="76"/>
      <c r="Z3" s="76"/>
      <c r="AA3" s="76"/>
      <c r="AB3" s="76"/>
      <c r="AC3" s="76"/>
      <c r="AD3" s="76"/>
      <c r="AE3" s="76"/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</row>
    <row r="4" spans="1:53" ht="9" customHeight="1" x14ac:dyDescent="0.2">
      <c r="A4" s="70"/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  <c r="Y4" s="70"/>
      <c r="Z4" s="70"/>
      <c r="AA4" s="70"/>
      <c r="AB4" s="70"/>
      <c r="AC4" s="70"/>
      <c r="AD4" s="70"/>
      <c r="AE4" s="70"/>
      <c r="AF4" s="70"/>
      <c r="AG4" s="70"/>
      <c r="AH4" s="70"/>
      <c r="AI4" s="70"/>
      <c r="AJ4" s="70"/>
      <c r="AK4" s="70"/>
      <c r="AL4" s="70"/>
      <c r="AM4" s="70"/>
      <c r="AN4" s="70"/>
      <c r="AO4" s="70"/>
      <c r="AP4" s="70"/>
      <c r="AQ4" s="70"/>
      <c r="AR4" s="70"/>
      <c r="AS4" s="70"/>
      <c r="AT4" s="70"/>
      <c r="AU4" s="70"/>
      <c r="AV4" s="70"/>
      <c r="AW4" s="70"/>
      <c r="AX4" s="70"/>
      <c r="AY4" s="70"/>
      <c r="AZ4" s="70"/>
      <c r="BA4" s="70"/>
    </row>
    <row r="5" spans="1:53" s="11" customFormat="1" ht="9" customHeight="1" x14ac:dyDescent="0.2"/>
    <row r="6" spans="1:53" s="12" customFormat="1" ht="23.25" customHeight="1" x14ac:dyDescent="0.2">
      <c r="A6" s="71" t="s">
        <v>103</v>
      </c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  <c r="Z6" s="71"/>
      <c r="AA6" s="71"/>
      <c r="AB6" s="71"/>
      <c r="AC6" s="71"/>
      <c r="AD6" s="71"/>
      <c r="AE6" s="71"/>
      <c r="AF6" s="71"/>
      <c r="AG6" s="71"/>
      <c r="AH6" s="71"/>
      <c r="AI6" s="71"/>
      <c r="AJ6" s="71"/>
      <c r="AK6" s="71"/>
      <c r="AL6" s="71"/>
      <c r="AM6" s="71"/>
      <c r="AN6" s="71"/>
      <c r="AO6" s="71"/>
      <c r="AP6" s="71"/>
      <c r="AQ6" s="71"/>
      <c r="AR6" s="71"/>
      <c r="AS6" s="71"/>
      <c r="AT6" s="71"/>
      <c r="AU6" s="71"/>
      <c r="AV6" s="71"/>
      <c r="AW6" s="71"/>
      <c r="AX6" s="71"/>
      <c r="AY6" s="71"/>
      <c r="AZ6" s="71"/>
      <c r="BA6" s="71"/>
    </row>
    <row r="7" spans="1:53" s="35" customFormat="1" ht="21.75" customHeight="1" x14ac:dyDescent="0.2">
      <c r="A7" s="47"/>
      <c r="B7" s="75" t="s">
        <v>42</v>
      </c>
      <c r="C7" s="75"/>
      <c r="D7" s="75"/>
      <c r="E7" s="75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  <c r="V7" s="75"/>
      <c r="W7" s="75"/>
      <c r="X7" s="75"/>
      <c r="Y7" s="75"/>
      <c r="Z7" s="75"/>
      <c r="AA7" s="168" t="s">
        <v>104</v>
      </c>
      <c r="AB7" s="169"/>
      <c r="AC7" s="169"/>
      <c r="AD7" s="53"/>
      <c r="AE7" s="53"/>
      <c r="AF7" s="53"/>
      <c r="AG7" s="47"/>
      <c r="AH7" s="47"/>
      <c r="AI7" s="47"/>
      <c r="AJ7" s="47"/>
      <c r="AK7" s="47"/>
      <c r="AL7" s="47"/>
      <c r="AM7" s="47"/>
      <c r="AN7" s="47"/>
      <c r="AO7" s="47"/>
      <c r="AP7" s="47"/>
      <c r="AQ7" s="47"/>
      <c r="AR7" s="47"/>
      <c r="AS7" s="47"/>
      <c r="AT7" s="47"/>
      <c r="AU7" s="47"/>
      <c r="AV7" s="47"/>
      <c r="AW7" s="47"/>
      <c r="AX7" s="47"/>
      <c r="AY7" s="47"/>
      <c r="AZ7" s="47"/>
      <c r="BA7" s="47"/>
    </row>
    <row r="8" spans="1:53" s="11" customFormat="1" ht="11.25" customHeight="1" x14ac:dyDescent="0.25">
      <c r="A8" s="48"/>
      <c r="B8" s="48"/>
      <c r="C8" s="48"/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  <c r="O8" s="49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49"/>
      <c r="AI8" s="49"/>
      <c r="AJ8" s="49"/>
      <c r="AK8" s="50"/>
      <c r="AL8" s="48"/>
      <c r="AM8" s="48"/>
      <c r="AN8" s="48"/>
      <c r="AO8" s="48"/>
      <c r="AP8" s="48"/>
      <c r="AQ8" s="48"/>
      <c r="AR8" s="48"/>
      <c r="AS8" s="48"/>
      <c r="AT8" s="48"/>
      <c r="AU8" s="48"/>
      <c r="AV8" s="48"/>
      <c r="AW8" s="48"/>
      <c r="AX8" s="48"/>
      <c r="AY8" s="48"/>
      <c r="AZ8" s="48"/>
      <c r="BA8" s="51"/>
    </row>
    <row r="9" spans="1:53" s="11" customFormat="1" ht="21" customHeight="1" x14ac:dyDescent="0.25">
      <c r="A9" s="72" t="s">
        <v>91</v>
      </c>
      <c r="B9" s="72"/>
      <c r="C9" s="72"/>
      <c r="D9" s="72"/>
      <c r="E9" s="72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  <c r="AC9" s="72"/>
      <c r="AD9" s="72"/>
      <c r="AE9" s="72"/>
      <c r="AF9" s="72"/>
      <c r="AG9" s="72"/>
      <c r="AH9" s="72"/>
      <c r="AI9" s="72"/>
      <c r="AJ9" s="72"/>
      <c r="AK9" s="72"/>
      <c r="AL9" s="72"/>
      <c r="AM9" s="72"/>
      <c r="AN9" s="72"/>
      <c r="AO9" s="72"/>
      <c r="AP9" s="72"/>
      <c r="AQ9" s="72"/>
      <c r="AR9" s="72"/>
      <c r="AS9" s="72"/>
      <c r="AT9" s="72"/>
      <c r="AU9" s="72"/>
      <c r="AV9" s="72"/>
      <c r="AW9" s="72"/>
      <c r="AX9" s="72"/>
      <c r="AY9" s="72"/>
      <c r="AZ9" s="72"/>
      <c r="BA9" s="72"/>
    </row>
    <row r="10" spans="1:53" s="11" customFormat="1" ht="6.75" customHeight="1" x14ac:dyDescent="0.25">
      <c r="A10" s="48"/>
      <c r="B10" s="48"/>
      <c r="C10" s="48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50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51"/>
    </row>
    <row r="11" spans="1:53" s="11" customFormat="1" ht="26.25" customHeight="1" x14ac:dyDescent="0.25">
      <c r="A11" s="53"/>
      <c r="B11" s="73" t="s">
        <v>45</v>
      </c>
      <c r="C11" s="73"/>
      <c r="D11" s="73"/>
      <c r="E11" s="73"/>
      <c r="F11" s="73"/>
      <c r="G11" s="73"/>
      <c r="H11" s="73" t="s">
        <v>43</v>
      </c>
      <c r="I11" s="73"/>
      <c r="J11" s="73"/>
      <c r="K11" s="73"/>
      <c r="L11" s="73"/>
      <c r="M11" s="73"/>
      <c r="N11" s="73"/>
      <c r="O11" s="73"/>
      <c r="P11" s="73"/>
      <c r="Q11" s="73"/>
      <c r="R11" s="73"/>
      <c r="S11" s="73"/>
      <c r="T11" s="73"/>
      <c r="U11" s="73"/>
      <c r="V11" s="73"/>
      <c r="W11" s="73"/>
      <c r="X11" s="73"/>
      <c r="Y11" s="73"/>
      <c r="Z11" s="73"/>
      <c r="AA11" s="73"/>
      <c r="AB11" s="73"/>
      <c r="AC11" s="73"/>
      <c r="AD11" s="73"/>
      <c r="AE11" s="73"/>
      <c r="AF11" s="73"/>
      <c r="AG11" s="73"/>
      <c r="AH11" s="73"/>
      <c r="AI11" s="73"/>
      <c r="AJ11" s="73"/>
      <c r="AK11" s="73"/>
      <c r="AL11" s="73"/>
      <c r="AM11" s="73"/>
      <c r="AN11" s="73"/>
      <c r="AO11" s="73"/>
      <c r="AP11" s="73"/>
      <c r="AQ11" s="73"/>
      <c r="AR11" s="73"/>
      <c r="AS11" s="74" t="s">
        <v>78</v>
      </c>
      <c r="AT11" s="74"/>
      <c r="AU11" s="74"/>
      <c r="AV11" s="74"/>
      <c r="AW11" s="74" t="s">
        <v>88</v>
      </c>
      <c r="AX11" s="74"/>
      <c r="AY11" s="74"/>
      <c r="AZ11" s="74"/>
      <c r="BA11" s="51"/>
    </row>
    <row r="12" spans="1:53" s="11" customFormat="1" ht="28.5" customHeight="1" x14ac:dyDescent="0.25">
      <c r="A12" s="53"/>
      <c r="B12" s="73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K12" s="73"/>
      <c r="AL12" s="73"/>
      <c r="AM12" s="73"/>
      <c r="AN12" s="73"/>
      <c r="AO12" s="73"/>
      <c r="AP12" s="73"/>
      <c r="AQ12" s="73"/>
      <c r="AR12" s="73"/>
      <c r="AS12" s="74"/>
      <c r="AT12" s="74"/>
      <c r="AU12" s="74"/>
      <c r="AV12" s="74"/>
      <c r="AW12" s="74"/>
      <c r="AX12" s="74"/>
      <c r="AY12" s="74"/>
      <c r="AZ12" s="74"/>
      <c r="BA12" s="51"/>
    </row>
    <row r="13" spans="1:53" s="11" customFormat="1" ht="21" customHeight="1" x14ac:dyDescent="0.3">
      <c r="A13" s="48"/>
      <c r="B13" s="77" t="s">
        <v>46</v>
      </c>
      <c r="C13" s="77"/>
      <c r="D13" s="77"/>
      <c r="E13" s="77"/>
      <c r="F13" s="77"/>
      <c r="G13" s="77"/>
      <c r="H13" s="78" t="s">
        <v>105</v>
      </c>
      <c r="I13" s="79"/>
      <c r="J13" s="79"/>
      <c r="K13" s="79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  <c r="AE13" s="79"/>
      <c r="AF13" s="79"/>
      <c r="AG13" s="79"/>
      <c r="AH13" s="79"/>
      <c r="AI13" s="79"/>
      <c r="AJ13" s="79"/>
      <c r="AK13" s="79"/>
      <c r="AL13" s="79"/>
      <c r="AM13" s="79"/>
      <c r="AN13" s="79"/>
      <c r="AO13" s="79"/>
      <c r="AP13" s="79"/>
      <c r="AQ13" s="79"/>
      <c r="AR13" s="79"/>
      <c r="AS13" s="80">
        <v>0</v>
      </c>
      <c r="AT13" s="80"/>
      <c r="AU13" s="80"/>
      <c r="AV13" s="80"/>
      <c r="AW13" s="81">
        <f>ROUND(W33,-1)</f>
        <v>3000</v>
      </c>
      <c r="AX13" s="82"/>
      <c r="AY13" s="82"/>
      <c r="AZ13" s="82"/>
      <c r="BA13" s="51"/>
    </row>
    <row r="14" spans="1:53" s="11" customFormat="1" ht="21" customHeight="1" x14ac:dyDescent="0.3">
      <c r="A14" s="48"/>
      <c r="B14" s="77" t="s">
        <v>47</v>
      </c>
      <c r="C14" s="77"/>
      <c r="D14" s="77"/>
      <c r="E14" s="77"/>
      <c r="F14" s="77"/>
      <c r="G14" s="77"/>
      <c r="H14" s="83" t="s">
        <v>93</v>
      </c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0">
        <v>0</v>
      </c>
      <c r="AT14" s="80"/>
      <c r="AU14" s="80"/>
      <c r="AV14" s="80"/>
      <c r="AW14" s="85">
        <f>ROUND(AW33,-1)</f>
        <v>0</v>
      </c>
      <c r="AX14" s="77"/>
      <c r="AY14" s="77"/>
      <c r="AZ14" s="77"/>
      <c r="BA14" s="51"/>
    </row>
    <row r="15" spans="1:53" s="11" customFormat="1" ht="21" customHeight="1" x14ac:dyDescent="0.3">
      <c r="A15" s="48"/>
      <c r="B15" s="77" t="s">
        <v>48</v>
      </c>
      <c r="C15" s="77"/>
      <c r="D15" s="77"/>
      <c r="E15" s="77"/>
      <c r="F15" s="77"/>
      <c r="G15" s="77"/>
      <c r="H15" s="83" t="s">
        <v>93</v>
      </c>
      <c r="I15" s="84"/>
      <c r="J15" s="84"/>
      <c r="K15" s="84"/>
      <c r="L15" s="84"/>
      <c r="M15" s="84"/>
      <c r="N15" s="84"/>
      <c r="O15" s="84"/>
      <c r="P15" s="84"/>
      <c r="Q15" s="84"/>
      <c r="R15" s="84"/>
      <c r="S15" s="84"/>
      <c r="T15" s="84"/>
      <c r="U15" s="84"/>
      <c r="V15" s="84"/>
      <c r="W15" s="84"/>
      <c r="X15" s="84"/>
      <c r="Y15" s="84"/>
      <c r="Z15" s="84"/>
      <c r="AA15" s="84"/>
      <c r="AB15" s="84"/>
      <c r="AC15" s="84"/>
      <c r="AD15" s="84"/>
      <c r="AE15" s="84"/>
      <c r="AF15" s="84"/>
      <c r="AG15" s="84"/>
      <c r="AH15" s="84"/>
      <c r="AI15" s="84"/>
      <c r="AJ15" s="84"/>
      <c r="AK15" s="84"/>
      <c r="AL15" s="84"/>
      <c r="AM15" s="84"/>
      <c r="AN15" s="84"/>
      <c r="AO15" s="84"/>
      <c r="AP15" s="84"/>
      <c r="AQ15" s="84"/>
      <c r="AR15" s="84"/>
      <c r="AS15" s="80">
        <v>0</v>
      </c>
      <c r="AT15" s="80"/>
      <c r="AU15" s="80"/>
      <c r="AV15" s="80"/>
      <c r="AW15" s="85">
        <f>ROUND(W46,-1)</f>
        <v>0</v>
      </c>
      <c r="AX15" s="77"/>
      <c r="AY15" s="77"/>
      <c r="AZ15" s="77"/>
      <c r="BA15" s="51"/>
    </row>
    <row r="16" spans="1:53" s="11" customFormat="1" ht="21" customHeight="1" x14ac:dyDescent="0.3">
      <c r="A16" s="48"/>
      <c r="B16" s="77" t="s">
        <v>49</v>
      </c>
      <c r="C16" s="77"/>
      <c r="D16" s="77"/>
      <c r="E16" s="77"/>
      <c r="F16" s="77"/>
      <c r="G16" s="77"/>
      <c r="H16" s="83" t="s">
        <v>93</v>
      </c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  <c r="U16" s="84"/>
      <c r="V16" s="84"/>
      <c r="W16" s="84"/>
      <c r="X16" s="84"/>
      <c r="Y16" s="84"/>
      <c r="Z16" s="84"/>
      <c r="AA16" s="84"/>
      <c r="AB16" s="84"/>
      <c r="AC16" s="84"/>
      <c r="AD16" s="84"/>
      <c r="AE16" s="84"/>
      <c r="AF16" s="84"/>
      <c r="AG16" s="84"/>
      <c r="AH16" s="84"/>
      <c r="AI16" s="84"/>
      <c r="AJ16" s="84"/>
      <c r="AK16" s="84"/>
      <c r="AL16" s="84"/>
      <c r="AM16" s="84"/>
      <c r="AN16" s="84"/>
      <c r="AO16" s="84"/>
      <c r="AP16" s="84"/>
      <c r="AQ16" s="84"/>
      <c r="AR16" s="84"/>
      <c r="AS16" s="80">
        <v>0</v>
      </c>
      <c r="AT16" s="80"/>
      <c r="AU16" s="80"/>
      <c r="AV16" s="80"/>
      <c r="AW16" s="85">
        <f>ROUND(AW46,-1)</f>
        <v>0</v>
      </c>
      <c r="AX16" s="77"/>
      <c r="AY16" s="77"/>
      <c r="AZ16" s="77"/>
      <c r="BA16" s="51"/>
    </row>
    <row r="17" spans="1:53" s="11" customFormat="1" ht="21" customHeight="1" x14ac:dyDescent="0.3">
      <c r="A17" s="48"/>
      <c r="B17" s="77" t="s">
        <v>50</v>
      </c>
      <c r="C17" s="77"/>
      <c r="D17" s="77"/>
      <c r="E17" s="77"/>
      <c r="F17" s="77"/>
      <c r="G17" s="77"/>
      <c r="H17" s="86" t="s">
        <v>94</v>
      </c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  <c r="AA17" s="77"/>
      <c r="AB17" s="77"/>
      <c r="AC17" s="77"/>
      <c r="AD17" s="77"/>
      <c r="AE17" s="77"/>
      <c r="AF17" s="77"/>
      <c r="AG17" s="77"/>
      <c r="AH17" s="77"/>
      <c r="AI17" s="77"/>
      <c r="AJ17" s="77"/>
      <c r="AK17" s="77"/>
      <c r="AL17" s="77"/>
      <c r="AM17" s="77"/>
      <c r="AN17" s="77"/>
      <c r="AO17" s="77"/>
      <c r="AP17" s="77"/>
      <c r="AQ17" s="77"/>
      <c r="AR17" s="77"/>
      <c r="AS17" s="87">
        <v>150</v>
      </c>
      <c r="AT17" s="87"/>
      <c r="AU17" s="87"/>
      <c r="AV17" s="87"/>
      <c r="AW17" s="88">
        <f>ROUND(W60,-1)</f>
        <v>800</v>
      </c>
      <c r="AX17" s="89"/>
      <c r="AY17" s="89"/>
      <c r="AZ17" s="89"/>
      <c r="BA17" s="51"/>
    </row>
    <row r="18" spans="1:53" s="11" customFormat="1" ht="21" customHeight="1" x14ac:dyDescent="0.3">
      <c r="A18" s="48"/>
      <c r="B18" s="77" t="s">
        <v>51</v>
      </c>
      <c r="C18" s="77"/>
      <c r="D18" s="77"/>
      <c r="E18" s="77"/>
      <c r="F18" s="77"/>
      <c r="G18" s="77"/>
      <c r="H18" s="86" t="s">
        <v>95</v>
      </c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  <c r="AA18" s="77"/>
      <c r="AB18" s="77"/>
      <c r="AC18" s="77"/>
      <c r="AD18" s="77"/>
      <c r="AE18" s="77"/>
      <c r="AF18" s="77"/>
      <c r="AG18" s="77"/>
      <c r="AH18" s="77"/>
      <c r="AI18" s="77"/>
      <c r="AJ18" s="77"/>
      <c r="AK18" s="77"/>
      <c r="AL18" s="77"/>
      <c r="AM18" s="77"/>
      <c r="AN18" s="77"/>
      <c r="AO18" s="77"/>
      <c r="AP18" s="77"/>
      <c r="AQ18" s="77"/>
      <c r="AR18" s="77"/>
      <c r="AS18" s="87">
        <v>180</v>
      </c>
      <c r="AT18" s="87"/>
      <c r="AU18" s="87"/>
      <c r="AV18" s="87"/>
      <c r="AW18" s="88">
        <f>ROUND(AW60,-1)</f>
        <v>750</v>
      </c>
      <c r="AX18" s="89"/>
      <c r="AY18" s="89"/>
      <c r="AZ18" s="89"/>
      <c r="BA18" s="51"/>
    </row>
    <row r="19" spans="1:53" s="11" customFormat="1" ht="21" customHeight="1" x14ac:dyDescent="0.25">
      <c r="A19" s="13"/>
      <c r="B19" s="13"/>
      <c r="C19" s="52" t="s">
        <v>84</v>
      </c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</row>
    <row r="20" spans="1:53" s="11" customFormat="1" ht="9.75" customHeight="1" x14ac:dyDescent="0.2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</row>
    <row r="21" spans="1:53" s="16" customFormat="1" ht="20.25" customHeight="1" x14ac:dyDescent="0.25">
      <c r="A21" s="102" t="s">
        <v>52</v>
      </c>
      <c r="B21" s="102"/>
      <c r="C21" s="102"/>
      <c r="D21" s="102"/>
      <c r="E21" s="102"/>
      <c r="F21" s="102"/>
      <c r="G21" s="102"/>
      <c r="H21" s="102"/>
      <c r="I21" s="102"/>
      <c r="J21" s="102"/>
      <c r="K21" s="102"/>
      <c r="L21" s="102"/>
      <c r="M21" s="102"/>
      <c r="N21" s="102"/>
      <c r="O21" s="102"/>
      <c r="P21" s="102"/>
      <c r="Q21" s="102"/>
      <c r="R21" s="102"/>
      <c r="S21" s="102"/>
      <c r="T21" s="102"/>
      <c r="U21" s="102"/>
      <c r="V21" s="102"/>
      <c r="W21" s="102"/>
      <c r="X21" s="102"/>
      <c r="Y21" s="102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/>
      <c r="AJ21" s="102"/>
      <c r="AK21" s="102"/>
      <c r="AL21" s="102"/>
      <c r="AM21" s="102"/>
      <c r="AN21" s="102"/>
      <c r="AO21" s="102"/>
      <c r="AP21" s="102"/>
      <c r="AQ21" s="102"/>
      <c r="AR21" s="102"/>
      <c r="AS21" s="102"/>
      <c r="AT21" s="102"/>
      <c r="AU21" s="102"/>
      <c r="AV21" s="102"/>
      <c r="AW21" s="102"/>
      <c r="AX21" s="102"/>
      <c r="AY21" s="102"/>
      <c r="AZ21" s="102"/>
      <c r="BA21" s="102"/>
    </row>
    <row r="22" spans="1:53" s="16" customFormat="1" ht="20.25" customHeight="1" x14ac:dyDescent="0.25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</row>
    <row r="23" spans="1:53" ht="17.100000000000001" customHeight="1" x14ac:dyDescent="0.2">
      <c r="B23" s="103" t="s">
        <v>53</v>
      </c>
      <c r="C23" s="103"/>
      <c r="D23" s="103"/>
      <c r="E23" s="103"/>
      <c r="F23" s="103"/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03"/>
      <c r="U23" s="103"/>
      <c r="V23" s="103"/>
      <c r="W23" s="103"/>
      <c r="X23" s="103"/>
      <c r="Y23" s="103"/>
      <c r="Z23" s="103"/>
      <c r="AA23" s="35"/>
      <c r="AB23" s="103" t="s">
        <v>68</v>
      </c>
      <c r="AC23" s="103"/>
      <c r="AD23" s="103"/>
      <c r="AE23" s="103"/>
      <c r="AF23" s="103"/>
      <c r="AG23" s="103"/>
      <c r="AH23" s="103"/>
      <c r="AI23" s="103"/>
      <c r="AJ23" s="103"/>
      <c r="AK23" s="103"/>
      <c r="AL23" s="103"/>
      <c r="AM23" s="103"/>
      <c r="AN23" s="103"/>
      <c r="AO23" s="103"/>
      <c r="AP23" s="103"/>
      <c r="AQ23" s="103"/>
      <c r="AR23" s="103"/>
      <c r="AS23" s="103"/>
      <c r="AT23" s="103"/>
      <c r="AU23" s="103"/>
      <c r="AV23" s="103"/>
      <c r="AW23" s="103"/>
      <c r="AX23" s="103"/>
      <c r="AY23" s="103"/>
      <c r="AZ23" s="103"/>
      <c r="BA23" s="31"/>
    </row>
    <row r="24" spans="1:53" s="16" customFormat="1" ht="20.25" customHeight="1" x14ac:dyDescent="0.2">
      <c r="A24" s="31"/>
      <c r="B24" s="137" t="s">
        <v>85</v>
      </c>
      <c r="C24" s="138"/>
      <c r="D24" s="139"/>
      <c r="E24" s="99" t="s">
        <v>92</v>
      </c>
      <c r="F24" s="100"/>
      <c r="G24" s="100"/>
      <c r="H24" s="100"/>
      <c r="I24" s="100"/>
      <c r="J24" s="100"/>
      <c r="K24" s="100"/>
      <c r="L24" s="100"/>
      <c r="M24" s="100"/>
      <c r="N24" s="100"/>
      <c r="O24" s="100"/>
      <c r="P24" s="100"/>
      <c r="Q24" s="100"/>
      <c r="R24" s="100"/>
      <c r="S24" s="100"/>
      <c r="T24" s="100"/>
      <c r="U24" s="100"/>
      <c r="V24" s="101"/>
      <c r="W24" s="96" t="s">
        <v>86</v>
      </c>
      <c r="X24" s="97"/>
      <c r="Y24" s="97"/>
      <c r="Z24" s="98"/>
      <c r="AA24" s="38"/>
      <c r="AB24" s="137" t="s">
        <v>85</v>
      </c>
      <c r="AC24" s="138"/>
      <c r="AD24" s="139"/>
      <c r="AE24" s="99" t="s">
        <v>92</v>
      </c>
      <c r="AF24" s="100"/>
      <c r="AG24" s="100"/>
      <c r="AH24" s="100"/>
      <c r="AI24" s="100"/>
      <c r="AJ24" s="100"/>
      <c r="AK24" s="100"/>
      <c r="AL24" s="100"/>
      <c r="AM24" s="100"/>
      <c r="AN24" s="100"/>
      <c r="AO24" s="100"/>
      <c r="AP24" s="100"/>
      <c r="AQ24" s="100"/>
      <c r="AR24" s="100"/>
      <c r="AS24" s="100"/>
      <c r="AT24" s="100"/>
      <c r="AU24" s="100"/>
      <c r="AV24" s="101"/>
      <c r="AW24" s="96" t="s">
        <v>86</v>
      </c>
      <c r="AX24" s="97"/>
      <c r="AY24" s="97"/>
      <c r="AZ24" s="98"/>
      <c r="BA24" s="31"/>
    </row>
    <row r="25" spans="1:53" ht="17.100000000000001" customHeight="1" x14ac:dyDescent="0.2">
      <c r="A25" s="31"/>
      <c r="B25" s="104">
        <v>1</v>
      </c>
      <c r="C25" s="105"/>
      <c r="D25" s="106"/>
      <c r="E25" s="110" t="s">
        <v>110</v>
      </c>
      <c r="F25" s="111"/>
      <c r="G25" s="111"/>
      <c r="H25" s="111"/>
      <c r="I25" s="111"/>
      <c r="J25" s="111"/>
      <c r="K25" s="111"/>
      <c r="L25" s="111"/>
      <c r="M25" s="111"/>
      <c r="N25" s="111"/>
      <c r="O25" s="111"/>
      <c r="P25" s="111"/>
      <c r="Q25" s="111"/>
      <c r="R25" s="111"/>
      <c r="S25" s="111"/>
      <c r="T25" s="111"/>
      <c r="U25" s="111"/>
      <c r="V25" s="112"/>
      <c r="W25" s="116">
        <f>'Milestone 1 Justification'!T5</f>
        <v>0</v>
      </c>
      <c r="X25" s="117"/>
      <c r="Y25" s="117"/>
      <c r="Z25" s="118"/>
      <c r="AA25" s="40"/>
      <c r="AB25" s="104">
        <v>1</v>
      </c>
      <c r="AC25" s="105"/>
      <c r="AD25" s="106"/>
      <c r="AE25" s="110" t="s">
        <v>110</v>
      </c>
      <c r="AF25" s="111"/>
      <c r="AG25" s="111"/>
      <c r="AH25" s="111"/>
      <c r="AI25" s="111"/>
      <c r="AJ25" s="111"/>
      <c r="AK25" s="111"/>
      <c r="AL25" s="111"/>
      <c r="AM25" s="111"/>
      <c r="AN25" s="111"/>
      <c r="AO25" s="111"/>
      <c r="AP25" s="111"/>
      <c r="AQ25" s="111"/>
      <c r="AR25" s="111"/>
      <c r="AS25" s="111"/>
      <c r="AT25" s="111"/>
      <c r="AU25" s="111"/>
      <c r="AV25" s="112"/>
      <c r="AW25" s="116">
        <f>'Milestone 2 Justification'!T5</f>
        <v>0</v>
      </c>
      <c r="AX25" s="117"/>
      <c r="AY25" s="117"/>
      <c r="AZ25" s="118"/>
      <c r="BA25" s="31"/>
    </row>
    <row r="26" spans="1:53" s="16" customFormat="1" ht="20.25" customHeight="1" x14ac:dyDescent="0.2">
      <c r="A26" s="31"/>
      <c r="B26" s="107"/>
      <c r="C26" s="108"/>
      <c r="D26" s="109"/>
      <c r="E26" s="113"/>
      <c r="F26" s="114"/>
      <c r="G26" s="114"/>
      <c r="H26" s="114"/>
      <c r="I26" s="114"/>
      <c r="J26" s="114"/>
      <c r="K26" s="114"/>
      <c r="L26" s="114"/>
      <c r="M26" s="114"/>
      <c r="N26" s="114"/>
      <c r="O26" s="114"/>
      <c r="P26" s="114"/>
      <c r="Q26" s="114"/>
      <c r="R26" s="114"/>
      <c r="S26" s="114"/>
      <c r="T26" s="114"/>
      <c r="U26" s="114"/>
      <c r="V26" s="115"/>
      <c r="W26" s="119"/>
      <c r="X26" s="120"/>
      <c r="Y26" s="120"/>
      <c r="Z26" s="121"/>
      <c r="AA26" s="32"/>
      <c r="AB26" s="107"/>
      <c r="AC26" s="108"/>
      <c r="AD26" s="109"/>
      <c r="AE26" s="113"/>
      <c r="AF26" s="114"/>
      <c r="AG26" s="114"/>
      <c r="AH26" s="114"/>
      <c r="AI26" s="114"/>
      <c r="AJ26" s="114"/>
      <c r="AK26" s="114"/>
      <c r="AL26" s="114"/>
      <c r="AM26" s="114"/>
      <c r="AN26" s="114"/>
      <c r="AO26" s="114"/>
      <c r="AP26" s="114"/>
      <c r="AQ26" s="114"/>
      <c r="AR26" s="114"/>
      <c r="AS26" s="114"/>
      <c r="AT26" s="114"/>
      <c r="AU26" s="114"/>
      <c r="AV26" s="115"/>
      <c r="AW26" s="119"/>
      <c r="AX26" s="120"/>
      <c r="AY26" s="120"/>
      <c r="AZ26" s="121"/>
      <c r="BA26" s="31"/>
    </row>
    <row r="27" spans="1:53" ht="16.5" customHeight="1" x14ac:dyDescent="0.2">
      <c r="A27" s="31"/>
      <c r="B27" s="104">
        <v>2</v>
      </c>
      <c r="C27" s="105"/>
      <c r="D27" s="106"/>
      <c r="E27" s="110" t="s">
        <v>81</v>
      </c>
      <c r="F27" s="111"/>
      <c r="G27" s="111"/>
      <c r="H27" s="111"/>
      <c r="I27" s="111"/>
      <c r="J27" s="111"/>
      <c r="K27" s="111"/>
      <c r="L27" s="111"/>
      <c r="M27" s="111"/>
      <c r="N27" s="111"/>
      <c r="O27" s="111"/>
      <c r="P27" s="111"/>
      <c r="Q27" s="111"/>
      <c r="R27" s="111"/>
      <c r="S27" s="111"/>
      <c r="T27" s="111"/>
      <c r="U27" s="111"/>
      <c r="V27" s="112"/>
      <c r="W27" s="116">
        <f>'Milestone 1 Justification'!T27</f>
        <v>0</v>
      </c>
      <c r="X27" s="117"/>
      <c r="Y27" s="117"/>
      <c r="Z27" s="118"/>
      <c r="AA27" s="41"/>
      <c r="AB27" s="104">
        <v>2</v>
      </c>
      <c r="AC27" s="105"/>
      <c r="AD27" s="106"/>
      <c r="AE27" s="110" t="s">
        <v>81</v>
      </c>
      <c r="AF27" s="111"/>
      <c r="AG27" s="111"/>
      <c r="AH27" s="111"/>
      <c r="AI27" s="111"/>
      <c r="AJ27" s="111"/>
      <c r="AK27" s="111"/>
      <c r="AL27" s="111"/>
      <c r="AM27" s="111"/>
      <c r="AN27" s="111"/>
      <c r="AO27" s="111"/>
      <c r="AP27" s="111"/>
      <c r="AQ27" s="111"/>
      <c r="AR27" s="111"/>
      <c r="AS27" s="111"/>
      <c r="AT27" s="111"/>
      <c r="AU27" s="111"/>
      <c r="AV27" s="112"/>
      <c r="AW27" s="116">
        <f>'Milestone 2 Justification'!T27</f>
        <v>0</v>
      </c>
      <c r="AX27" s="117"/>
      <c r="AY27" s="117"/>
      <c r="AZ27" s="118"/>
      <c r="BA27" s="31"/>
    </row>
    <row r="28" spans="1:53" s="16" customFormat="1" ht="20.25" customHeight="1" x14ac:dyDescent="0.2">
      <c r="A28" s="31"/>
      <c r="B28" s="107"/>
      <c r="C28" s="108"/>
      <c r="D28" s="109"/>
      <c r="E28" s="113"/>
      <c r="F28" s="114"/>
      <c r="G28" s="114"/>
      <c r="H28" s="114"/>
      <c r="I28" s="114"/>
      <c r="J28" s="114"/>
      <c r="K28" s="114"/>
      <c r="L28" s="114"/>
      <c r="M28" s="114"/>
      <c r="N28" s="114"/>
      <c r="O28" s="114"/>
      <c r="P28" s="114"/>
      <c r="Q28" s="114"/>
      <c r="R28" s="114"/>
      <c r="S28" s="114"/>
      <c r="T28" s="114"/>
      <c r="U28" s="114"/>
      <c r="V28" s="115"/>
      <c r="W28" s="119"/>
      <c r="X28" s="120"/>
      <c r="Y28" s="120"/>
      <c r="Z28" s="121"/>
      <c r="AA28" s="42"/>
      <c r="AB28" s="107"/>
      <c r="AC28" s="108"/>
      <c r="AD28" s="109"/>
      <c r="AE28" s="113"/>
      <c r="AF28" s="114"/>
      <c r="AG28" s="114"/>
      <c r="AH28" s="114"/>
      <c r="AI28" s="114"/>
      <c r="AJ28" s="114"/>
      <c r="AK28" s="114"/>
      <c r="AL28" s="114"/>
      <c r="AM28" s="114"/>
      <c r="AN28" s="114"/>
      <c r="AO28" s="114"/>
      <c r="AP28" s="114"/>
      <c r="AQ28" s="114"/>
      <c r="AR28" s="114"/>
      <c r="AS28" s="114"/>
      <c r="AT28" s="114"/>
      <c r="AU28" s="114"/>
      <c r="AV28" s="115"/>
      <c r="AW28" s="119"/>
      <c r="AX28" s="120"/>
      <c r="AY28" s="120"/>
      <c r="AZ28" s="121"/>
      <c r="BA28" s="31"/>
    </row>
    <row r="29" spans="1:53" ht="20.25" customHeight="1" x14ac:dyDescent="0.2">
      <c r="A29" s="31"/>
      <c r="B29" s="104">
        <v>3</v>
      </c>
      <c r="C29" s="105"/>
      <c r="D29" s="106"/>
      <c r="E29" s="122" t="s">
        <v>66</v>
      </c>
      <c r="F29" s="123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3"/>
      <c r="U29" s="123"/>
      <c r="V29" s="124"/>
      <c r="W29" s="128">
        <f>'Milestone 1 Justification'!T49</f>
        <v>3000</v>
      </c>
      <c r="X29" s="129"/>
      <c r="Y29" s="129"/>
      <c r="Z29" s="130"/>
      <c r="AA29" s="43"/>
      <c r="AB29" s="104">
        <v>3</v>
      </c>
      <c r="AC29" s="105"/>
      <c r="AD29" s="106"/>
      <c r="AE29" s="122" t="s">
        <v>66</v>
      </c>
      <c r="AF29" s="123"/>
      <c r="AG29" s="123"/>
      <c r="AH29" s="123"/>
      <c r="AI29" s="123"/>
      <c r="AJ29" s="123"/>
      <c r="AK29" s="123"/>
      <c r="AL29" s="123"/>
      <c r="AM29" s="123"/>
      <c r="AN29" s="123"/>
      <c r="AO29" s="123"/>
      <c r="AP29" s="123"/>
      <c r="AQ29" s="123"/>
      <c r="AR29" s="123"/>
      <c r="AS29" s="123"/>
      <c r="AT29" s="123"/>
      <c r="AU29" s="123"/>
      <c r="AV29" s="124"/>
      <c r="AW29" s="90">
        <f>'Milestone 2 Justification'!T49</f>
        <v>0</v>
      </c>
      <c r="AX29" s="91"/>
      <c r="AY29" s="91"/>
      <c r="AZ29" s="92"/>
      <c r="BA29" s="31"/>
    </row>
    <row r="30" spans="1:53" s="16" customFormat="1" ht="20.25" customHeight="1" x14ac:dyDescent="0.2">
      <c r="A30" s="31"/>
      <c r="B30" s="107"/>
      <c r="C30" s="108"/>
      <c r="D30" s="109"/>
      <c r="E30" s="125"/>
      <c r="F30" s="126"/>
      <c r="G30" s="126"/>
      <c r="H30" s="126"/>
      <c r="I30" s="126"/>
      <c r="J30" s="126"/>
      <c r="K30" s="126"/>
      <c r="L30" s="126"/>
      <c r="M30" s="126"/>
      <c r="N30" s="126"/>
      <c r="O30" s="126"/>
      <c r="P30" s="126"/>
      <c r="Q30" s="126"/>
      <c r="R30" s="126"/>
      <c r="S30" s="126"/>
      <c r="T30" s="126"/>
      <c r="U30" s="126"/>
      <c r="V30" s="127"/>
      <c r="W30" s="131"/>
      <c r="X30" s="132"/>
      <c r="Y30" s="132"/>
      <c r="Z30" s="133"/>
      <c r="AA30" s="36"/>
      <c r="AB30" s="107"/>
      <c r="AC30" s="108"/>
      <c r="AD30" s="109"/>
      <c r="AE30" s="125"/>
      <c r="AF30" s="126"/>
      <c r="AG30" s="126"/>
      <c r="AH30" s="126"/>
      <c r="AI30" s="126"/>
      <c r="AJ30" s="126"/>
      <c r="AK30" s="126"/>
      <c r="AL30" s="126"/>
      <c r="AM30" s="126"/>
      <c r="AN30" s="126"/>
      <c r="AO30" s="126"/>
      <c r="AP30" s="126"/>
      <c r="AQ30" s="126"/>
      <c r="AR30" s="126"/>
      <c r="AS30" s="126"/>
      <c r="AT30" s="126"/>
      <c r="AU30" s="126"/>
      <c r="AV30" s="127"/>
      <c r="AW30" s="93"/>
      <c r="AX30" s="94"/>
      <c r="AY30" s="94"/>
      <c r="AZ30" s="95"/>
      <c r="BA30" s="31"/>
    </row>
    <row r="31" spans="1:53" s="16" customFormat="1" ht="20.25" customHeight="1" x14ac:dyDescent="0.2">
      <c r="A31" s="31"/>
      <c r="B31" s="104">
        <v>4</v>
      </c>
      <c r="C31" s="105"/>
      <c r="D31" s="106"/>
      <c r="E31" s="122" t="s">
        <v>67</v>
      </c>
      <c r="F31" s="123"/>
      <c r="G31" s="123"/>
      <c r="H31" s="123"/>
      <c r="I31" s="123"/>
      <c r="J31" s="123"/>
      <c r="K31" s="123"/>
      <c r="L31" s="123"/>
      <c r="M31" s="123"/>
      <c r="N31" s="123"/>
      <c r="O31" s="123"/>
      <c r="P31" s="123"/>
      <c r="Q31" s="123"/>
      <c r="R31" s="123"/>
      <c r="S31" s="123"/>
      <c r="T31" s="123"/>
      <c r="U31" s="123"/>
      <c r="V31" s="124"/>
      <c r="W31" s="90">
        <f>'Milestone 1 Justification'!T71</f>
        <v>0</v>
      </c>
      <c r="X31" s="91"/>
      <c r="Y31" s="91"/>
      <c r="Z31" s="92"/>
      <c r="AA31" s="36"/>
      <c r="AB31" s="104">
        <v>4</v>
      </c>
      <c r="AC31" s="105"/>
      <c r="AD31" s="106"/>
      <c r="AE31" s="122" t="s">
        <v>67</v>
      </c>
      <c r="AF31" s="123"/>
      <c r="AG31" s="123"/>
      <c r="AH31" s="123"/>
      <c r="AI31" s="123"/>
      <c r="AJ31" s="123"/>
      <c r="AK31" s="123"/>
      <c r="AL31" s="123"/>
      <c r="AM31" s="123"/>
      <c r="AN31" s="123"/>
      <c r="AO31" s="123"/>
      <c r="AP31" s="123"/>
      <c r="AQ31" s="123"/>
      <c r="AR31" s="123"/>
      <c r="AS31" s="123"/>
      <c r="AT31" s="123"/>
      <c r="AU31" s="123"/>
      <c r="AV31" s="124"/>
      <c r="AW31" s="90">
        <f>'Milestone 2 Justification'!T71</f>
        <v>0</v>
      </c>
      <c r="AX31" s="91"/>
      <c r="AY31" s="91"/>
      <c r="AZ31" s="92"/>
      <c r="BA31" s="31"/>
    </row>
    <row r="32" spans="1:53" s="16" customFormat="1" ht="20.25" customHeight="1" x14ac:dyDescent="0.2">
      <c r="A32" s="31"/>
      <c r="B32" s="107"/>
      <c r="C32" s="108"/>
      <c r="D32" s="109"/>
      <c r="E32" s="125"/>
      <c r="F32" s="126"/>
      <c r="G32" s="126"/>
      <c r="H32" s="126"/>
      <c r="I32" s="126"/>
      <c r="J32" s="126"/>
      <c r="K32" s="126"/>
      <c r="L32" s="126"/>
      <c r="M32" s="126"/>
      <c r="N32" s="126"/>
      <c r="O32" s="126"/>
      <c r="P32" s="126"/>
      <c r="Q32" s="126"/>
      <c r="R32" s="126"/>
      <c r="S32" s="126"/>
      <c r="T32" s="126"/>
      <c r="U32" s="126"/>
      <c r="V32" s="127"/>
      <c r="W32" s="93"/>
      <c r="X32" s="94"/>
      <c r="Y32" s="94"/>
      <c r="Z32" s="95"/>
      <c r="AA32" s="36"/>
      <c r="AB32" s="107"/>
      <c r="AC32" s="108"/>
      <c r="AD32" s="109"/>
      <c r="AE32" s="125"/>
      <c r="AF32" s="126"/>
      <c r="AG32" s="126"/>
      <c r="AH32" s="126"/>
      <c r="AI32" s="126"/>
      <c r="AJ32" s="126"/>
      <c r="AK32" s="126"/>
      <c r="AL32" s="126"/>
      <c r="AM32" s="126"/>
      <c r="AN32" s="126"/>
      <c r="AO32" s="126"/>
      <c r="AP32" s="126"/>
      <c r="AQ32" s="126"/>
      <c r="AR32" s="126"/>
      <c r="AS32" s="126"/>
      <c r="AT32" s="126"/>
      <c r="AU32" s="126"/>
      <c r="AV32" s="127"/>
      <c r="AW32" s="93"/>
      <c r="AX32" s="94"/>
      <c r="AY32" s="94"/>
      <c r="AZ32" s="95"/>
      <c r="BA32" s="31"/>
    </row>
    <row r="33" spans="1:53" ht="17.100000000000001" customHeight="1" x14ac:dyDescent="0.2">
      <c r="A33" s="31"/>
      <c r="B33" s="134" t="s">
        <v>65</v>
      </c>
      <c r="C33" s="135"/>
      <c r="D33" s="135"/>
      <c r="E33" s="135"/>
      <c r="F33" s="135"/>
      <c r="G33" s="135"/>
      <c r="H33" s="135"/>
      <c r="I33" s="135"/>
      <c r="J33" s="135"/>
      <c r="K33" s="135"/>
      <c r="L33" s="135"/>
      <c r="M33" s="135"/>
      <c r="N33" s="135"/>
      <c r="O33" s="135"/>
      <c r="P33" s="135"/>
      <c r="Q33" s="135"/>
      <c r="R33" s="135"/>
      <c r="S33" s="135"/>
      <c r="T33" s="135"/>
      <c r="U33" s="135"/>
      <c r="V33" s="136"/>
      <c r="W33" s="140">
        <f>SUM(W25:Z32)</f>
        <v>3000</v>
      </c>
      <c r="X33" s="141"/>
      <c r="Y33" s="141"/>
      <c r="Z33" s="141"/>
      <c r="AA33" s="19"/>
      <c r="AB33" s="134" t="s">
        <v>65</v>
      </c>
      <c r="AC33" s="135"/>
      <c r="AD33" s="135"/>
      <c r="AE33" s="135"/>
      <c r="AF33" s="135"/>
      <c r="AG33" s="135"/>
      <c r="AH33" s="135"/>
      <c r="AI33" s="135"/>
      <c r="AJ33" s="135"/>
      <c r="AK33" s="135"/>
      <c r="AL33" s="135"/>
      <c r="AM33" s="135"/>
      <c r="AN33" s="135"/>
      <c r="AO33" s="135"/>
      <c r="AP33" s="135"/>
      <c r="AQ33" s="135"/>
      <c r="AR33" s="135"/>
      <c r="AS33" s="135"/>
      <c r="AT33" s="135"/>
      <c r="AU33" s="135"/>
      <c r="AV33" s="136"/>
      <c r="AW33" s="140">
        <f>SUM(AW25:AZ32)</f>
        <v>0</v>
      </c>
      <c r="AX33" s="141"/>
      <c r="AY33" s="141"/>
      <c r="AZ33" s="141"/>
      <c r="BA33" s="31"/>
    </row>
    <row r="34" spans="1:53" s="16" customFormat="1" ht="20.25" customHeight="1" x14ac:dyDescent="0.2">
      <c r="A34" s="31"/>
      <c r="B34" s="58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58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1"/>
      <c r="BA34" s="31"/>
    </row>
    <row r="35" spans="1:53" ht="17.100000000000001" customHeight="1" x14ac:dyDescent="0.2">
      <c r="A35" s="31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1"/>
      <c r="AU35" s="31"/>
      <c r="AV35" s="31"/>
      <c r="AW35" s="31"/>
      <c r="AX35" s="31"/>
      <c r="AY35" s="31"/>
      <c r="AZ35" s="31"/>
      <c r="BA35" s="31"/>
    </row>
    <row r="36" spans="1:53" s="16" customFormat="1" ht="20.25" customHeight="1" x14ac:dyDescent="0.2">
      <c r="A36" s="31"/>
      <c r="B36" s="103" t="s">
        <v>69</v>
      </c>
      <c r="C36" s="103"/>
      <c r="D36" s="103"/>
      <c r="E36" s="103"/>
      <c r="F36" s="103"/>
      <c r="G36" s="103"/>
      <c r="H36" s="103"/>
      <c r="I36" s="103"/>
      <c r="J36" s="103"/>
      <c r="K36" s="103"/>
      <c r="L36" s="103"/>
      <c r="M36" s="103"/>
      <c r="N36" s="103"/>
      <c r="O36" s="103"/>
      <c r="P36" s="103"/>
      <c r="Q36" s="103"/>
      <c r="R36" s="103"/>
      <c r="S36" s="103"/>
      <c r="T36" s="103"/>
      <c r="U36" s="103"/>
      <c r="V36" s="103"/>
      <c r="W36" s="103"/>
      <c r="X36" s="103"/>
      <c r="Y36" s="103"/>
      <c r="Z36" s="103"/>
      <c r="AA36" s="31"/>
      <c r="AB36" s="103" t="s">
        <v>70</v>
      </c>
      <c r="AC36" s="103"/>
      <c r="AD36" s="103"/>
      <c r="AE36" s="103"/>
      <c r="AF36" s="103"/>
      <c r="AG36" s="103"/>
      <c r="AH36" s="103"/>
      <c r="AI36" s="103"/>
      <c r="AJ36" s="103"/>
      <c r="AK36" s="103"/>
      <c r="AL36" s="103"/>
      <c r="AM36" s="103"/>
      <c r="AN36" s="103"/>
      <c r="AO36" s="103"/>
      <c r="AP36" s="103"/>
      <c r="AQ36" s="103"/>
      <c r="AR36" s="103"/>
      <c r="AS36" s="103"/>
      <c r="AT36" s="103"/>
      <c r="AU36" s="103"/>
      <c r="AV36" s="103"/>
      <c r="AW36" s="103"/>
      <c r="AX36" s="103"/>
      <c r="AY36" s="103"/>
      <c r="AZ36" s="103"/>
      <c r="BA36" s="31"/>
    </row>
    <row r="37" spans="1:53" s="16" customFormat="1" ht="20.25" customHeight="1" x14ac:dyDescent="0.2">
      <c r="A37" s="31"/>
      <c r="B37" s="137" t="s">
        <v>85</v>
      </c>
      <c r="C37" s="138"/>
      <c r="D37" s="139"/>
      <c r="E37" s="99" t="s">
        <v>92</v>
      </c>
      <c r="F37" s="100"/>
      <c r="G37" s="100"/>
      <c r="H37" s="100"/>
      <c r="I37" s="100"/>
      <c r="J37" s="100"/>
      <c r="K37" s="100"/>
      <c r="L37" s="100"/>
      <c r="M37" s="100"/>
      <c r="N37" s="100"/>
      <c r="O37" s="100"/>
      <c r="P37" s="100"/>
      <c r="Q37" s="100"/>
      <c r="R37" s="100"/>
      <c r="S37" s="100"/>
      <c r="T37" s="100"/>
      <c r="U37" s="100"/>
      <c r="V37" s="101"/>
      <c r="W37" s="96" t="s">
        <v>86</v>
      </c>
      <c r="X37" s="97"/>
      <c r="Y37" s="97"/>
      <c r="Z37" s="98"/>
      <c r="AA37" s="31"/>
      <c r="AB37" s="137" t="s">
        <v>85</v>
      </c>
      <c r="AC37" s="138"/>
      <c r="AD37" s="139"/>
      <c r="AE37" s="99" t="s">
        <v>92</v>
      </c>
      <c r="AF37" s="100"/>
      <c r="AG37" s="100"/>
      <c r="AH37" s="100"/>
      <c r="AI37" s="100"/>
      <c r="AJ37" s="100"/>
      <c r="AK37" s="100"/>
      <c r="AL37" s="100"/>
      <c r="AM37" s="100"/>
      <c r="AN37" s="100"/>
      <c r="AO37" s="100"/>
      <c r="AP37" s="100"/>
      <c r="AQ37" s="100"/>
      <c r="AR37" s="100"/>
      <c r="AS37" s="100"/>
      <c r="AT37" s="100"/>
      <c r="AU37" s="100"/>
      <c r="AV37" s="101"/>
      <c r="AW37" s="96" t="s">
        <v>86</v>
      </c>
      <c r="AX37" s="97"/>
      <c r="AY37" s="97"/>
      <c r="AZ37" s="98"/>
      <c r="BA37" s="31"/>
    </row>
    <row r="38" spans="1:53" ht="17.100000000000001" customHeight="1" x14ac:dyDescent="0.2">
      <c r="A38" s="31"/>
      <c r="B38" s="104">
        <v>1</v>
      </c>
      <c r="C38" s="105"/>
      <c r="D38" s="106"/>
      <c r="E38" s="110" t="s">
        <v>110</v>
      </c>
      <c r="F38" s="111"/>
      <c r="G38" s="111"/>
      <c r="H38" s="111"/>
      <c r="I38" s="111"/>
      <c r="J38" s="111"/>
      <c r="K38" s="111"/>
      <c r="L38" s="111"/>
      <c r="M38" s="111"/>
      <c r="N38" s="111"/>
      <c r="O38" s="111"/>
      <c r="P38" s="111"/>
      <c r="Q38" s="111"/>
      <c r="R38" s="111"/>
      <c r="S38" s="111"/>
      <c r="T38" s="111"/>
      <c r="U38" s="111"/>
      <c r="V38" s="112"/>
      <c r="W38" s="116">
        <f>'Milestone 3 Justification'!T5</f>
        <v>0</v>
      </c>
      <c r="X38" s="117"/>
      <c r="Y38" s="117"/>
      <c r="Z38" s="118"/>
      <c r="AA38" s="31"/>
      <c r="AB38" s="104">
        <v>1</v>
      </c>
      <c r="AC38" s="105"/>
      <c r="AD38" s="106"/>
      <c r="AE38" s="110" t="s">
        <v>110</v>
      </c>
      <c r="AF38" s="111"/>
      <c r="AG38" s="111"/>
      <c r="AH38" s="111"/>
      <c r="AI38" s="111"/>
      <c r="AJ38" s="111"/>
      <c r="AK38" s="111"/>
      <c r="AL38" s="111"/>
      <c r="AM38" s="111"/>
      <c r="AN38" s="111"/>
      <c r="AO38" s="111"/>
      <c r="AP38" s="111"/>
      <c r="AQ38" s="111"/>
      <c r="AR38" s="111"/>
      <c r="AS38" s="111"/>
      <c r="AT38" s="111"/>
      <c r="AU38" s="111"/>
      <c r="AV38" s="112"/>
      <c r="AW38" s="116">
        <f>'Milestone 4 Justification'!T5</f>
        <v>0</v>
      </c>
      <c r="AX38" s="117"/>
      <c r="AY38" s="117"/>
      <c r="AZ38" s="118"/>
      <c r="BA38" s="31"/>
    </row>
    <row r="39" spans="1:53" s="16" customFormat="1" ht="20.25" customHeight="1" x14ac:dyDescent="0.2">
      <c r="A39" s="31"/>
      <c r="B39" s="107"/>
      <c r="C39" s="108"/>
      <c r="D39" s="109"/>
      <c r="E39" s="113"/>
      <c r="F39" s="114"/>
      <c r="G39" s="114"/>
      <c r="H39" s="114"/>
      <c r="I39" s="114"/>
      <c r="J39" s="114"/>
      <c r="K39" s="114"/>
      <c r="L39" s="114"/>
      <c r="M39" s="114"/>
      <c r="N39" s="114"/>
      <c r="O39" s="114"/>
      <c r="P39" s="114"/>
      <c r="Q39" s="114"/>
      <c r="R39" s="114"/>
      <c r="S39" s="114"/>
      <c r="T39" s="114"/>
      <c r="U39" s="114"/>
      <c r="V39" s="115"/>
      <c r="W39" s="119"/>
      <c r="X39" s="120"/>
      <c r="Y39" s="120"/>
      <c r="Z39" s="121"/>
      <c r="AA39" s="31"/>
      <c r="AB39" s="107"/>
      <c r="AC39" s="108"/>
      <c r="AD39" s="109"/>
      <c r="AE39" s="113"/>
      <c r="AF39" s="114"/>
      <c r="AG39" s="114"/>
      <c r="AH39" s="114"/>
      <c r="AI39" s="114"/>
      <c r="AJ39" s="114"/>
      <c r="AK39" s="114"/>
      <c r="AL39" s="114"/>
      <c r="AM39" s="114"/>
      <c r="AN39" s="114"/>
      <c r="AO39" s="114"/>
      <c r="AP39" s="114"/>
      <c r="AQ39" s="114"/>
      <c r="AR39" s="114"/>
      <c r="AS39" s="114"/>
      <c r="AT39" s="114"/>
      <c r="AU39" s="114"/>
      <c r="AV39" s="115"/>
      <c r="AW39" s="119"/>
      <c r="AX39" s="120"/>
      <c r="AY39" s="120"/>
      <c r="AZ39" s="121"/>
      <c r="BA39" s="31"/>
    </row>
    <row r="40" spans="1:53" ht="17.100000000000001" customHeight="1" x14ac:dyDescent="0.2">
      <c r="A40" s="31"/>
      <c r="B40" s="104">
        <v>2</v>
      </c>
      <c r="C40" s="105"/>
      <c r="D40" s="106"/>
      <c r="E40" s="110" t="s">
        <v>81</v>
      </c>
      <c r="F40" s="111"/>
      <c r="G40" s="111"/>
      <c r="H40" s="111"/>
      <c r="I40" s="111"/>
      <c r="J40" s="111"/>
      <c r="K40" s="111"/>
      <c r="L40" s="111"/>
      <c r="M40" s="111"/>
      <c r="N40" s="111"/>
      <c r="O40" s="111"/>
      <c r="P40" s="111"/>
      <c r="Q40" s="111"/>
      <c r="R40" s="111"/>
      <c r="S40" s="111"/>
      <c r="T40" s="111"/>
      <c r="U40" s="111"/>
      <c r="V40" s="112"/>
      <c r="W40" s="116">
        <f>'Milestone 3 Justification'!T27</f>
        <v>0</v>
      </c>
      <c r="X40" s="117"/>
      <c r="Y40" s="117"/>
      <c r="Z40" s="118"/>
      <c r="AA40" s="31"/>
      <c r="AB40" s="104">
        <v>2</v>
      </c>
      <c r="AC40" s="105"/>
      <c r="AD40" s="106"/>
      <c r="AE40" s="110" t="s">
        <v>81</v>
      </c>
      <c r="AF40" s="111"/>
      <c r="AG40" s="111"/>
      <c r="AH40" s="111"/>
      <c r="AI40" s="111"/>
      <c r="AJ40" s="111"/>
      <c r="AK40" s="111"/>
      <c r="AL40" s="111"/>
      <c r="AM40" s="111"/>
      <c r="AN40" s="111"/>
      <c r="AO40" s="111"/>
      <c r="AP40" s="111"/>
      <c r="AQ40" s="111"/>
      <c r="AR40" s="111"/>
      <c r="AS40" s="111"/>
      <c r="AT40" s="111"/>
      <c r="AU40" s="111"/>
      <c r="AV40" s="112"/>
      <c r="AW40" s="116">
        <f>'Milestone 4 Justification'!T27</f>
        <v>0</v>
      </c>
      <c r="AX40" s="117"/>
      <c r="AY40" s="117"/>
      <c r="AZ40" s="118"/>
      <c r="BA40" s="31"/>
    </row>
    <row r="41" spans="1:53" s="16" customFormat="1" ht="20.25" customHeight="1" x14ac:dyDescent="0.2">
      <c r="A41" s="31"/>
      <c r="B41" s="107"/>
      <c r="C41" s="108"/>
      <c r="D41" s="109"/>
      <c r="E41" s="113"/>
      <c r="F41" s="114"/>
      <c r="G41" s="114"/>
      <c r="H41" s="114"/>
      <c r="I41" s="114"/>
      <c r="J41" s="114"/>
      <c r="K41" s="114"/>
      <c r="L41" s="114"/>
      <c r="M41" s="114"/>
      <c r="N41" s="114"/>
      <c r="O41" s="114"/>
      <c r="P41" s="114"/>
      <c r="Q41" s="114"/>
      <c r="R41" s="114"/>
      <c r="S41" s="114"/>
      <c r="T41" s="114"/>
      <c r="U41" s="114"/>
      <c r="V41" s="115"/>
      <c r="W41" s="119"/>
      <c r="X41" s="120"/>
      <c r="Y41" s="120"/>
      <c r="Z41" s="121"/>
      <c r="AA41" s="31"/>
      <c r="AB41" s="107"/>
      <c r="AC41" s="108"/>
      <c r="AD41" s="109"/>
      <c r="AE41" s="113"/>
      <c r="AF41" s="114"/>
      <c r="AG41" s="114"/>
      <c r="AH41" s="114"/>
      <c r="AI41" s="114"/>
      <c r="AJ41" s="114"/>
      <c r="AK41" s="114"/>
      <c r="AL41" s="114"/>
      <c r="AM41" s="114"/>
      <c r="AN41" s="114"/>
      <c r="AO41" s="114"/>
      <c r="AP41" s="114"/>
      <c r="AQ41" s="114"/>
      <c r="AR41" s="114"/>
      <c r="AS41" s="114"/>
      <c r="AT41" s="114"/>
      <c r="AU41" s="114"/>
      <c r="AV41" s="115"/>
      <c r="AW41" s="119"/>
      <c r="AX41" s="120"/>
      <c r="AY41" s="120"/>
      <c r="AZ41" s="121"/>
      <c r="BA41" s="31"/>
    </row>
    <row r="42" spans="1:53" ht="17.100000000000001" customHeight="1" x14ac:dyDescent="0.2">
      <c r="A42" s="31"/>
      <c r="B42" s="104">
        <v>3</v>
      </c>
      <c r="C42" s="105"/>
      <c r="D42" s="106"/>
      <c r="E42" s="122" t="s">
        <v>66</v>
      </c>
      <c r="F42" s="123"/>
      <c r="G42" s="123"/>
      <c r="H42" s="123"/>
      <c r="I42" s="123"/>
      <c r="J42" s="123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4"/>
      <c r="W42" s="90">
        <f>'Milestone 3 Justification'!T49</f>
        <v>0</v>
      </c>
      <c r="X42" s="91"/>
      <c r="Y42" s="91"/>
      <c r="Z42" s="92"/>
      <c r="AA42" s="31"/>
      <c r="AB42" s="104">
        <v>3</v>
      </c>
      <c r="AC42" s="105"/>
      <c r="AD42" s="106"/>
      <c r="AE42" s="122" t="s">
        <v>66</v>
      </c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4"/>
      <c r="AW42" s="90">
        <f>'Milestone 4 Justification'!T49</f>
        <v>0</v>
      </c>
      <c r="AX42" s="91"/>
      <c r="AY42" s="91"/>
      <c r="AZ42" s="92"/>
      <c r="BA42" s="31"/>
    </row>
    <row r="43" spans="1:53" s="16" customFormat="1" ht="20.25" customHeight="1" x14ac:dyDescent="0.2">
      <c r="A43" s="31"/>
      <c r="B43" s="107"/>
      <c r="C43" s="108"/>
      <c r="D43" s="109"/>
      <c r="E43" s="125"/>
      <c r="F43" s="126"/>
      <c r="G43" s="126"/>
      <c r="H43" s="126"/>
      <c r="I43" s="126"/>
      <c r="J43" s="126"/>
      <c r="K43" s="126"/>
      <c r="L43" s="126"/>
      <c r="M43" s="126"/>
      <c r="N43" s="126"/>
      <c r="O43" s="126"/>
      <c r="P43" s="126"/>
      <c r="Q43" s="126"/>
      <c r="R43" s="126"/>
      <c r="S43" s="126"/>
      <c r="T43" s="126"/>
      <c r="U43" s="126"/>
      <c r="V43" s="127"/>
      <c r="W43" s="93"/>
      <c r="X43" s="94"/>
      <c r="Y43" s="94"/>
      <c r="Z43" s="95"/>
      <c r="AA43" s="31"/>
      <c r="AB43" s="107"/>
      <c r="AC43" s="108"/>
      <c r="AD43" s="109"/>
      <c r="AE43" s="125"/>
      <c r="AF43" s="126"/>
      <c r="AG43" s="126"/>
      <c r="AH43" s="126"/>
      <c r="AI43" s="126"/>
      <c r="AJ43" s="126"/>
      <c r="AK43" s="126"/>
      <c r="AL43" s="126"/>
      <c r="AM43" s="126"/>
      <c r="AN43" s="126"/>
      <c r="AO43" s="126"/>
      <c r="AP43" s="126"/>
      <c r="AQ43" s="126"/>
      <c r="AR43" s="126"/>
      <c r="AS43" s="126"/>
      <c r="AT43" s="126"/>
      <c r="AU43" s="126"/>
      <c r="AV43" s="127"/>
      <c r="AW43" s="93"/>
      <c r="AX43" s="94"/>
      <c r="AY43" s="94"/>
      <c r="AZ43" s="95"/>
      <c r="BA43" s="31"/>
    </row>
    <row r="44" spans="1:53" s="16" customFormat="1" ht="20.25" customHeight="1" x14ac:dyDescent="0.2">
      <c r="A44" s="31"/>
      <c r="B44" s="104">
        <v>4</v>
      </c>
      <c r="C44" s="105"/>
      <c r="D44" s="106"/>
      <c r="E44" s="122" t="s">
        <v>67</v>
      </c>
      <c r="F44" s="123"/>
      <c r="G44" s="123"/>
      <c r="H44" s="123"/>
      <c r="I44" s="123"/>
      <c r="J44" s="123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4"/>
      <c r="W44" s="90">
        <f>'Milestone 3 Justification'!T71</f>
        <v>0</v>
      </c>
      <c r="X44" s="91"/>
      <c r="Y44" s="91"/>
      <c r="Z44" s="92"/>
      <c r="AA44" s="31"/>
      <c r="AB44" s="104">
        <v>4</v>
      </c>
      <c r="AC44" s="105"/>
      <c r="AD44" s="106"/>
      <c r="AE44" s="122" t="s">
        <v>67</v>
      </c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4"/>
      <c r="AW44" s="90">
        <f>'Milestone 4 Justification'!T71</f>
        <v>0</v>
      </c>
      <c r="AX44" s="91"/>
      <c r="AY44" s="91"/>
      <c r="AZ44" s="92"/>
      <c r="BA44" s="31"/>
    </row>
    <row r="45" spans="1:53" ht="17.100000000000001" customHeight="1" x14ac:dyDescent="0.2">
      <c r="A45" s="31"/>
      <c r="B45" s="107"/>
      <c r="C45" s="108"/>
      <c r="D45" s="109"/>
      <c r="E45" s="125"/>
      <c r="F45" s="126"/>
      <c r="G45" s="126"/>
      <c r="H45" s="126"/>
      <c r="I45" s="126"/>
      <c r="J45" s="126"/>
      <c r="K45" s="126"/>
      <c r="L45" s="126"/>
      <c r="M45" s="126"/>
      <c r="N45" s="126"/>
      <c r="O45" s="126"/>
      <c r="P45" s="126"/>
      <c r="Q45" s="126"/>
      <c r="R45" s="126"/>
      <c r="S45" s="126"/>
      <c r="T45" s="126"/>
      <c r="U45" s="126"/>
      <c r="V45" s="127"/>
      <c r="W45" s="93"/>
      <c r="X45" s="94"/>
      <c r="Y45" s="94"/>
      <c r="Z45" s="95"/>
      <c r="AA45" s="31"/>
      <c r="AB45" s="107"/>
      <c r="AC45" s="108"/>
      <c r="AD45" s="109"/>
      <c r="AE45" s="125"/>
      <c r="AF45" s="126"/>
      <c r="AG45" s="126"/>
      <c r="AH45" s="126"/>
      <c r="AI45" s="126"/>
      <c r="AJ45" s="126"/>
      <c r="AK45" s="126"/>
      <c r="AL45" s="126"/>
      <c r="AM45" s="126"/>
      <c r="AN45" s="126"/>
      <c r="AO45" s="126"/>
      <c r="AP45" s="126"/>
      <c r="AQ45" s="126"/>
      <c r="AR45" s="126"/>
      <c r="AS45" s="126"/>
      <c r="AT45" s="126"/>
      <c r="AU45" s="126"/>
      <c r="AV45" s="127"/>
      <c r="AW45" s="93"/>
      <c r="AX45" s="94"/>
      <c r="AY45" s="94"/>
      <c r="AZ45" s="95"/>
      <c r="BA45" s="31"/>
    </row>
    <row r="46" spans="1:53" s="16" customFormat="1" ht="20.25" customHeight="1" x14ac:dyDescent="0.2">
      <c r="A46" s="31"/>
      <c r="B46" s="134" t="s">
        <v>65</v>
      </c>
      <c r="C46" s="135"/>
      <c r="D46" s="135"/>
      <c r="E46" s="135"/>
      <c r="F46" s="135"/>
      <c r="G46" s="135"/>
      <c r="H46" s="135"/>
      <c r="I46" s="135"/>
      <c r="J46" s="135"/>
      <c r="K46" s="135"/>
      <c r="L46" s="135"/>
      <c r="M46" s="135"/>
      <c r="N46" s="135"/>
      <c r="O46" s="135"/>
      <c r="P46" s="135"/>
      <c r="Q46" s="135"/>
      <c r="R46" s="135"/>
      <c r="S46" s="135"/>
      <c r="T46" s="135"/>
      <c r="U46" s="135"/>
      <c r="V46" s="136"/>
      <c r="W46" s="140">
        <f>SUM(W38:Z45)</f>
        <v>0</v>
      </c>
      <c r="X46" s="141"/>
      <c r="Y46" s="141"/>
      <c r="Z46" s="141"/>
      <c r="AA46" s="31"/>
      <c r="AB46" s="134" t="s">
        <v>65</v>
      </c>
      <c r="AC46" s="135"/>
      <c r="AD46" s="135"/>
      <c r="AE46" s="135"/>
      <c r="AF46" s="135"/>
      <c r="AG46" s="135"/>
      <c r="AH46" s="135"/>
      <c r="AI46" s="135"/>
      <c r="AJ46" s="135"/>
      <c r="AK46" s="135"/>
      <c r="AL46" s="135"/>
      <c r="AM46" s="135"/>
      <c r="AN46" s="135"/>
      <c r="AO46" s="135"/>
      <c r="AP46" s="135"/>
      <c r="AQ46" s="135"/>
      <c r="AR46" s="135"/>
      <c r="AS46" s="135"/>
      <c r="AT46" s="135"/>
      <c r="AU46" s="135"/>
      <c r="AV46" s="136"/>
      <c r="AW46" s="140">
        <f>SUM(AW38:AZ45)</f>
        <v>0</v>
      </c>
      <c r="AX46" s="141"/>
      <c r="AY46" s="141"/>
      <c r="AZ46" s="141"/>
      <c r="BA46" s="31"/>
    </row>
    <row r="47" spans="1:53" ht="17.100000000000001" customHeight="1" x14ac:dyDescent="0.2">
      <c r="A47" s="31"/>
      <c r="B47" s="31"/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1"/>
      <c r="AU47" s="31"/>
      <c r="AV47" s="31"/>
      <c r="AW47" s="31"/>
      <c r="AX47" s="31"/>
      <c r="AY47" s="31"/>
      <c r="AZ47" s="31"/>
      <c r="BA47" s="31"/>
    </row>
    <row r="48" spans="1:53" s="16" customFormat="1" ht="20.25" customHeight="1" x14ac:dyDescent="0.2">
      <c r="A48" s="31"/>
      <c r="B48" s="31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1"/>
      <c r="AU48" s="31"/>
      <c r="AV48" s="31"/>
      <c r="AW48" s="31"/>
      <c r="AX48" s="31"/>
      <c r="AY48" s="31"/>
      <c r="AZ48" s="31"/>
      <c r="BA48" s="31"/>
    </row>
    <row r="49" spans="1:53" ht="17.100000000000001" customHeight="1" x14ac:dyDescent="0.2">
      <c r="A49" s="31"/>
      <c r="B49" s="103" t="s">
        <v>71</v>
      </c>
      <c r="C49" s="103"/>
      <c r="D49" s="103"/>
      <c r="E49" s="103"/>
      <c r="F49" s="103"/>
      <c r="G49" s="103"/>
      <c r="H49" s="103"/>
      <c r="I49" s="103"/>
      <c r="J49" s="103"/>
      <c r="K49" s="103"/>
      <c r="L49" s="103"/>
      <c r="M49" s="103"/>
      <c r="N49" s="103"/>
      <c r="O49" s="103"/>
      <c r="P49" s="103"/>
      <c r="Q49" s="103"/>
      <c r="R49" s="103"/>
      <c r="S49" s="103"/>
      <c r="T49" s="103"/>
      <c r="U49" s="103"/>
      <c r="V49" s="103"/>
      <c r="W49" s="103"/>
      <c r="X49" s="103"/>
      <c r="Y49" s="103"/>
      <c r="Z49" s="103"/>
      <c r="AA49" s="31"/>
      <c r="AB49" s="103" t="s">
        <v>72</v>
      </c>
      <c r="AC49" s="103"/>
      <c r="AD49" s="103"/>
      <c r="AE49" s="103"/>
      <c r="AF49" s="103"/>
      <c r="AG49" s="103"/>
      <c r="AH49" s="103"/>
      <c r="AI49" s="103"/>
      <c r="AJ49" s="103"/>
      <c r="AK49" s="103"/>
      <c r="AL49" s="103"/>
      <c r="AM49" s="103"/>
      <c r="AN49" s="103"/>
      <c r="AO49" s="103"/>
      <c r="AP49" s="103"/>
      <c r="AQ49" s="103"/>
      <c r="AR49" s="103"/>
      <c r="AS49" s="103"/>
      <c r="AT49" s="103"/>
      <c r="AU49" s="103"/>
      <c r="AV49" s="103"/>
      <c r="AW49" s="103"/>
      <c r="AX49" s="103"/>
      <c r="AY49" s="103"/>
      <c r="AZ49" s="103"/>
      <c r="BA49" s="31"/>
    </row>
    <row r="50" spans="1:53" s="16" customFormat="1" ht="20.25" customHeight="1" x14ac:dyDescent="0.2">
      <c r="A50" s="31"/>
      <c r="B50" s="142"/>
      <c r="C50" s="142"/>
      <c r="D50" s="142"/>
      <c r="E50" s="142"/>
      <c r="F50" s="143" t="s">
        <v>100</v>
      </c>
      <c r="G50" s="143"/>
      <c r="H50" s="143"/>
      <c r="I50" s="143"/>
      <c r="J50" s="143"/>
      <c r="K50" s="143"/>
      <c r="L50" s="143"/>
      <c r="M50" s="143"/>
      <c r="N50" s="143"/>
      <c r="O50" s="143"/>
      <c r="P50" s="143"/>
      <c r="Q50" s="143"/>
      <c r="R50" s="143" t="s">
        <v>63</v>
      </c>
      <c r="S50" s="143"/>
      <c r="T50" s="143"/>
      <c r="U50" s="143"/>
      <c r="V50" s="143"/>
      <c r="W50" s="143"/>
      <c r="X50" s="143"/>
      <c r="Y50" s="143"/>
      <c r="Z50" s="143"/>
      <c r="AA50" s="31"/>
      <c r="AB50" s="142"/>
      <c r="AC50" s="142"/>
      <c r="AD50" s="142"/>
      <c r="AE50" s="142"/>
      <c r="AF50" s="143" t="s">
        <v>100</v>
      </c>
      <c r="AG50" s="143"/>
      <c r="AH50" s="143"/>
      <c r="AI50" s="143"/>
      <c r="AJ50" s="143"/>
      <c r="AK50" s="143"/>
      <c r="AL50" s="143"/>
      <c r="AM50" s="143"/>
      <c r="AN50" s="143"/>
      <c r="AO50" s="143"/>
      <c r="AP50" s="143"/>
      <c r="AQ50" s="143"/>
      <c r="AR50" s="143" t="s">
        <v>63</v>
      </c>
      <c r="AS50" s="143"/>
      <c r="AT50" s="143"/>
      <c r="AU50" s="143"/>
      <c r="AV50" s="143"/>
      <c r="AW50" s="143"/>
      <c r="AX50" s="143"/>
      <c r="AY50" s="143"/>
      <c r="AZ50" s="143"/>
      <c r="BA50" s="31"/>
    </row>
    <row r="51" spans="1:53" ht="17.100000000000001" customHeight="1" x14ac:dyDescent="0.2">
      <c r="A51" s="31"/>
      <c r="B51" s="144" t="s">
        <v>54</v>
      </c>
      <c r="C51" s="144"/>
      <c r="D51" s="144"/>
      <c r="E51" s="144"/>
      <c r="F51" s="145" t="s">
        <v>58</v>
      </c>
      <c r="G51" s="145"/>
      <c r="H51" s="145"/>
      <c r="I51" s="145" t="s">
        <v>59</v>
      </c>
      <c r="J51" s="145"/>
      <c r="K51" s="145"/>
      <c r="L51" s="145" t="s">
        <v>61</v>
      </c>
      <c r="M51" s="145"/>
      <c r="N51" s="145"/>
      <c r="O51" s="146" t="s">
        <v>60</v>
      </c>
      <c r="P51" s="146"/>
      <c r="Q51" s="146"/>
      <c r="R51" s="145" t="s">
        <v>58</v>
      </c>
      <c r="S51" s="145"/>
      <c r="T51" s="145"/>
      <c r="U51" s="145" t="s">
        <v>62</v>
      </c>
      <c r="V51" s="145"/>
      <c r="W51" s="145"/>
      <c r="X51" s="44" t="s">
        <v>60</v>
      </c>
      <c r="Y51" s="44"/>
      <c r="Z51" s="44"/>
      <c r="AA51" s="31"/>
      <c r="AB51" s="144" t="s">
        <v>54</v>
      </c>
      <c r="AC51" s="144"/>
      <c r="AD51" s="144"/>
      <c r="AE51" s="144"/>
      <c r="AF51" s="145" t="s">
        <v>58</v>
      </c>
      <c r="AG51" s="145"/>
      <c r="AH51" s="145"/>
      <c r="AI51" s="145" t="s">
        <v>59</v>
      </c>
      <c r="AJ51" s="145"/>
      <c r="AK51" s="145"/>
      <c r="AL51" s="145" t="s">
        <v>61</v>
      </c>
      <c r="AM51" s="145"/>
      <c r="AN51" s="145"/>
      <c r="AO51" s="146" t="s">
        <v>60</v>
      </c>
      <c r="AP51" s="146"/>
      <c r="AQ51" s="146"/>
      <c r="AR51" s="145" t="s">
        <v>58</v>
      </c>
      <c r="AS51" s="145"/>
      <c r="AT51" s="145"/>
      <c r="AU51" s="145" t="s">
        <v>62</v>
      </c>
      <c r="AV51" s="145"/>
      <c r="AW51" s="145"/>
      <c r="AX51" s="44" t="s">
        <v>60</v>
      </c>
      <c r="AY51" s="44"/>
      <c r="AZ51" s="44"/>
      <c r="BA51" s="31"/>
    </row>
    <row r="52" spans="1:53" s="16" customFormat="1" ht="20.25" customHeight="1" x14ac:dyDescent="0.2">
      <c r="A52" s="31"/>
      <c r="B52" s="147" t="s">
        <v>55</v>
      </c>
      <c r="C52" s="147"/>
      <c r="D52" s="147"/>
      <c r="E52" s="147"/>
      <c r="F52" s="148">
        <f>'EPW Rate Determination'!$F$7</f>
        <v>88.752375000000001</v>
      </c>
      <c r="G52" s="148"/>
      <c r="H52" s="148"/>
      <c r="I52" s="148">
        <f>'EPW Rate Determination'!$F$8</f>
        <v>46.57768516483516</v>
      </c>
      <c r="J52" s="148"/>
      <c r="K52" s="148"/>
      <c r="L52" s="148">
        <f>'EPW Rate Determination'!$F$14</f>
        <v>23.489740384615388</v>
      </c>
      <c r="M52" s="148"/>
      <c r="N52" s="148"/>
      <c r="O52" s="148">
        <f>'EPW Rate Determination'!$I$13</f>
        <v>183.17307692307693</v>
      </c>
      <c r="P52" s="148"/>
      <c r="Q52" s="148"/>
      <c r="R52" s="148">
        <f>'EPW Rate Determination'!$F$38</f>
        <v>88.752375000000001</v>
      </c>
      <c r="S52" s="148"/>
      <c r="T52" s="148"/>
      <c r="U52" s="148">
        <f>'EPW Rate Determination'!$F$39</f>
        <v>55.577441250000007</v>
      </c>
      <c r="V52" s="148"/>
      <c r="W52" s="148"/>
      <c r="X52" s="148">
        <f>'EPW Rate Determination'!$I$44</f>
        <v>152.98076923076923</v>
      </c>
      <c r="Y52" s="148"/>
      <c r="Z52" s="148"/>
      <c r="AA52" s="31"/>
      <c r="AB52" s="147" t="s">
        <v>55</v>
      </c>
      <c r="AC52" s="147"/>
      <c r="AD52" s="147"/>
      <c r="AE52" s="147"/>
      <c r="AF52" s="148">
        <f>'EPW Rate Determination'!$F$7</f>
        <v>88.752375000000001</v>
      </c>
      <c r="AG52" s="148"/>
      <c r="AH52" s="148"/>
      <c r="AI52" s="148">
        <f>'EPW Rate Determination'!$F$8</f>
        <v>46.57768516483516</v>
      </c>
      <c r="AJ52" s="148"/>
      <c r="AK52" s="148"/>
      <c r="AL52" s="148">
        <f>'EPW Rate Determination'!$F$14</f>
        <v>23.489740384615388</v>
      </c>
      <c r="AM52" s="148"/>
      <c r="AN52" s="148"/>
      <c r="AO52" s="148">
        <f>'EPW Rate Determination'!$I$13</f>
        <v>183.17307692307693</v>
      </c>
      <c r="AP52" s="148"/>
      <c r="AQ52" s="148"/>
      <c r="AR52" s="148">
        <f>'EPW Rate Determination'!$F$38</f>
        <v>88.752375000000001</v>
      </c>
      <c r="AS52" s="148"/>
      <c r="AT52" s="148"/>
      <c r="AU52" s="148">
        <f>'EPW Rate Determination'!$F$39</f>
        <v>55.577441250000007</v>
      </c>
      <c r="AV52" s="148"/>
      <c r="AW52" s="148"/>
      <c r="AX52" s="148">
        <f>'EPW Rate Determination'!$I$44</f>
        <v>152.98076923076923</v>
      </c>
      <c r="AY52" s="148"/>
      <c r="AZ52" s="148"/>
      <c r="BA52" s="31"/>
    </row>
    <row r="53" spans="1:53" ht="17.100000000000001" customHeight="1" x14ac:dyDescent="0.2">
      <c r="A53" s="31"/>
      <c r="B53" s="147" t="s">
        <v>56</v>
      </c>
      <c r="C53" s="147"/>
      <c r="D53" s="147"/>
      <c r="E53" s="147"/>
      <c r="F53" s="145">
        <f>0.5/5</f>
        <v>0.1</v>
      </c>
      <c r="G53" s="145"/>
      <c r="H53" s="145"/>
      <c r="I53" s="145">
        <v>1</v>
      </c>
      <c r="J53" s="145"/>
      <c r="K53" s="145"/>
      <c r="L53" s="145">
        <v>0.1</v>
      </c>
      <c r="M53" s="145"/>
      <c r="N53" s="145"/>
      <c r="O53" s="145">
        <f>F53+I53+L53</f>
        <v>1.2000000000000002</v>
      </c>
      <c r="P53" s="145"/>
      <c r="Q53" s="145"/>
      <c r="R53" s="145">
        <v>0.1</v>
      </c>
      <c r="S53" s="145"/>
      <c r="T53" s="145"/>
      <c r="U53" s="145">
        <v>1</v>
      </c>
      <c r="V53" s="145"/>
      <c r="W53" s="145"/>
      <c r="X53" s="145">
        <f>R53+U53</f>
        <v>1.1000000000000001</v>
      </c>
      <c r="Y53" s="145"/>
      <c r="Z53" s="145"/>
      <c r="AA53" s="31"/>
      <c r="AB53" s="147" t="s">
        <v>56</v>
      </c>
      <c r="AC53" s="147"/>
      <c r="AD53" s="147"/>
      <c r="AE53" s="147"/>
      <c r="AF53" s="145">
        <v>0.1</v>
      </c>
      <c r="AG53" s="145"/>
      <c r="AH53" s="145"/>
      <c r="AI53" s="145">
        <v>1</v>
      </c>
      <c r="AJ53" s="145"/>
      <c r="AK53" s="145"/>
      <c r="AL53" s="145">
        <v>0.1</v>
      </c>
      <c r="AM53" s="145"/>
      <c r="AN53" s="145"/>
      <c r="AO53" s="145">
        <f>AF53+AI53+AL53</f>
        <v>1.2000000000000002</v>
      </c>
      <c r="AP53" s="145"/>
      <c r="AQ53" s="145"/>
      <c r="AR53" s="145">
        <v>0.1</v>
      </c>
      <c r="AS53" s="145"/>
      <c r="AT53" s="145"/>
      <c r="AU53" s="145">
        <v>1</v>
      </c>
      <c r="AV53" s="145"/>
      <c r="AW53" s="145"/>
      <c r="AX53" s="145">
        <f>AR53+AU53</f>
        <v>1.1000000000000001</v>
      </c>
      <c r="AY53" s="145"/>
      <c r="AZ53" s="145"/>
      <c r="BA53" s="31"/>
    </row>
    <row r="54" spans="1:53" s="16" customFormat="1" ht="20.25" customHeight="1" x14ac:dyDescent="0.2">
      <c r="A54" s="31"/>
      <c r="B54" s="147" t="s">
        <v>57</v>
      </c>
      <c r="C54" s="147"/>
      <c r="D54" s="147"/>
      <c r="E54" s="147"/>
      <c r="F54" s="149">
        <f>F52*F53</f>
        <v>8.8752375000000008</v>
      </c>
      <c r="G54" s="149"/>
      <c r="H54" s="149"/>
      <c r="I54" s="149">
        <f>I52*I53</f>
        <v>46.57768516483516</v>
      </c>
      <c r="J54" s="149"/>
      <c r="K54" s="149"/>
      <c r="L54" s="149">
        <f>L52*L53</f>
        <v>2.348974038461539</v>
      </c>
      <c r="M54" s="149"/>
      <c r="N54" s="149"/>
      <c r="O54" s="149">
        <f>O52*O53</f>
        <v>219.80769230769235</v>
      </c>
      <c r="P54" s="149"/>
      <c r="Q54" s="149"/>
      <c r="R54" s="149">
        <f>R52*R53</f>
        <v>8.8752375000000008</v>
      </c>
      <c r="S54" s="149"/>
      <c r="T54" s="149"/>
      <c r="U54" s="149">
        <f>U52*U53</f>
        <v>55.577441250000007</v>
      </c>
      <c r="V54" s="149"/>
      <c r="W54" s="149"/>
      <c r="X54" s="149">
        <f>X52*X53</f>
        <v>168.27884615384616</v>
      </c>
      <c r="Y54" s="149"/>
      <c r="Z54" s="149"/>
      <c r="AA54" s="31"/>
      <c r="AB54" s="147" t="s">
        <v>57</v>
      </c>
      <c r="AC54" s="147"/>
      <c r="AD54" s="147"/>
      <c r="AE54" s="147"/>
      <c r="AF54" s="149">
        <f>AF52*AF53</f>
        <v>8.8752375000000008</v>
      </c>
      <c r="AG54" s="149"/>
      <c r="AH54" s="149"/>
      <c r="AI54" s="149">
        <f>AI52*AI53</f>
        <v>46.57768516483516</v>
      </c>
      <c r="AJ54" s="149"/>
      <c r="AK54" s="149"/>
      <c r="AL54" s="149">
        <f>AL52*AL53</f>
        <v>2.348974038461539</v>
      </c>
      <c r="AM54" s="149"/>
      <c r="AN54" s="149"/>
      <c r="AO54" s="149">
        <f>AO52*AO53</f>
        <v>219.80769230769235</v>
      </c>
      <c r="AP54" s="149"/>
      <c r="AQ54" s="149"/>
      <c r="AR54" s="149">
        <f>AR52*AR53</f>
        <v>8.8752375000000008</v>
      </c>
      <c r="AS54" s="149"/>
      <c r="AT54" s="149"/>
      <c r="AU54" s="149">
        <f>AU52*AU53</f>
        <v>55.577441250000007</v>
      </c>
      <c r="AV54" s="149"/>
      <c r="AW54" s="149"/>
      <c r="AX54" s="149">
        <f>AX52*AX53</f>
        <v>168.27884615384616</v>
      </c>
      <c r="AY54" s="149"/>
      <c r="AZ54" s="149"/>
      <c r="BA54" s="31"/>
    </row>
    <row r="55" spans="1:53" ht="17.100000000000001" customHeight="1" x14ac:dyDescent="0.2">
      <c r="A55" s="31"/>
      <c r="B55" s="150" t="s">
        <v>64</v>
      </c>
      <c r="C55" s="150"/>
      <c r="D55" s="150"/>
      <c r="E55" s="150"/>
      <c r="F55" s="151">
        <f>F54+I54+L54+O54+R54+U54+X54</f>
        <v>510.3411139148352</v>
      </c>
      <c r="G55" s="151"/>
      <c r="H55" s="151"/>
      <c r="I55" s="151"/>
      <c r="J55" s="151"/>
      <c r="K55" s="151"/>
      <c r="L55" s="151"/>
      <c r="M55" s="151"/>
      <c r="N55" s="151"/>
      <c r="O55" s="151"/>
      <c r="P55" s="151"/>
      <c r="Q55" s="151"/>
      <c r="R55" s="151"/>
      <c r="S55" s="151"/>
      <c r="T55" s="151"/>
      <c r="U55" s="151"/>
      <c r="V55" s="151"/>
      <c r="W55" s="151"/>
      <c r="X55" s="151"/>
      <c r="Y55" s="151"/>
      <c r="Z55" s="151"/>
      <c r="AA55" s="31"/>
      <c r="AB55" s="150" t="s">
        <v>64</v>
      </c>
      <c r="AC55" s="150"/>
      <c r="AD55" s="150"/>
      <c r="AE55" s="150"/>
      <c r="AF55" s="151">
        <f>AF54+AI54+AL54+AO54+AR54+AU54+AX54</f>
        <v>510.3411139148352</v>
      </c>
      <c r="AG55" s="151"/>
      <c r="AH55" s="151"/>
      <c r="AI55" s="151"/>
      <c r="AJ55" s="151"/>
      <c r="AK55" s="151"/>
      <c r="AL55" s="151"/>
      <c r="AM55" s="151"/>
      <c r="AN55" s="151"/>
      <c r="AO55" s="151"/>
      <c r="AP55" s="151"/>
      <c r="AQ55" s="151"/>
      <c r="AR55" s="151"/>
      <c r="AS55" s="151"/>
      <c r="AT55" s="151"/>
      <c r="AU55" s="151"/>
      <c r="AV55" s="151"/>
      <c r="AW55" s="151"/>
      <c r="AX55" s="151"/>
      <c r="AY55" s="151"/>
      <c r="AZ55" s="151"/>
      <c r="BA55" s="31"/>
    </row>
    <row r="56" spans="1:53" s="16" customFormat="1" ht="20.25" customHeight="1" x14ac:dyDescent="0.2">
      <c r="A56" s="31"/>
      <c r="B56" s="152" t="s">
        <v>80</v>
      </c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52"/>
      <c r="O56" s="152"/>
      <c r="P56" s="152"/>
      <c r="Q56" s="152"/>
      <c r="R56" s="152"/>
      <c r="S56" s="152"/>
      <c r="T56" s="153">
        <v>0.35</v>
      </c>
      <c r="U56" s="153"/>
      <c r="V56" s="153"/>
      <c r="W56" s="154">
        <f>F55*T56</f>
        <v>178.61938987019232</v>
      </c>
      <c r="X56" s="154"/>
      <c r="Y56" s="154"/>
      <c r="Z56" s="154"/>
      <c r="AA56" s="31"/>
      <c r="AB56" s="152" t="s">
        <v>80</v>
      </c>
      <c r="AC56" s="152"/>
      <c r="AD56" s="152"/>
      <c r="AE56" s="152"/>
      <c r="AF56" s="152"/>
      <c r="AG56" s="152"/>
      <c r="AH56" s="152"/>
      <c r="AI56" s="152"/>
      <c r="AJ56" s="152"/>
      <c r="AK56" s="152"/>
      <c r="AL56" s="152"/>
      <c r="AM56" s="152"/>
      <c r="AN56" s="152"/>
      <c r="AO56" s="152"/>
      <c r="AP56" s="152"/>
      <c r="AQ56" s="152"/>
      <c r="AR56" s="152"/>
      <c r="AS56" s="152"/>
      <c r="AT56" s="153">
        <v>0.35</v>
      </c>
      <c r="AU56" s="153"/>
      <c r="AV56" s="153"/>
      <c r="AW56" s="154">
        <f>AF55*AT56</f>
        <v>178.61938987019232</v>
      </c>
      <c r="AX56" s="154"/>
      <c r="AY56" s="154"/>
      <c r="AZ56" s="154"/>
      <c r="BA56" s="31"/>
    </row>
    <row r="57" spans="1:53" ht="17.100000000000001" customHeight="1" x14ac:dyDescent="0.2">
      <c r="A57" s="31"/>
      <c r="B57" s="152" t="s">
        <v>81</v>
      </c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52"/>
      <c r="O57" s="152"/>
      <c r="P57" s="152"/>
      <c r="Q57" s="152"/>
      <c r="R57" s="152"/>
      <c r="S57" s="152"/>
      <c r="T57" s="152"/>
      <c r="U57" s="152"/>
      <c r="V57" s="152"/>
      <c r="W57" s="155">
        <v>107.14</v>
      </c>
      <c r="X57" s="156"/>
      <c r="Y57" s="156"/>
      <c r="Z57" s="156"/>
      <c r="AA57" s="31"/>
      <c r="AB57" s="152" t="s">
        <v>81</v>
      </c>
      <c r="AC57" s="152"/>
      <c r="AD57" s="152"/>
      <c r="AE57" s="152"/>
      <c r="AF57" s="152"/>
      <c r="AG57" s="152"/>
      <c r="AH57" s="152"/>
      <c r="AI57" s="152"/>
      <c r="AJ57" s="152"/>
      <c r="AK57" s="152"/>
      <c r="AL57" s="152"/>
      <c r="AM57" s="152"/>
      <c r="AN57" s="152"/>
      <c r="AO57" s="152"/>
      <c r="AP57" s="152"/>
      <c r="AQ57" s="152"/>
      <c r="AR57" s="152"/>
      <c r="AS57" s="152"/>
      <c r="AT57" s="152"/>
      <c r="AU57" s="152"/>
      <c r="AV57" s="152"/>
      <c r="AW57" s="155">
        <v>62.09</v>
      </c>
      <c r="AX57" s="156"/>
      <c r="AY57" s="156"/>
      <c r="AZ57" s="156"/>
      <c r="BA57" s="31"/>
    </row>
    <row r="58" spans="1:53" s="16" customFormat="1" ht="20.25" customHeight="1" x14ac:dyDescent="0.2">
      <c r="A58" s="31"/>
      <c r="B58" s="157" t="s">
        <v>66</v>
      </c>
      <c r="C58" s="158"/>
      <c r="D58" s="158"/>
      <c r="E58" s="158"/>
      <c r="F58" s="158"/>
      <c r="G58" s="158"/>
      <c r="H58" s="158"/>
      <c r="I58" s="158"/>
      <c r="J58" s="158"/>
      <c r="K58" s="158"/>
      <c r="L58" s="158"/>
      <c r="M58" s="158"/>
      <c r="N58" s="158"/>
      <c r="O58" s="158"/>
      <c r="P58" s="158"/>
      <c r="Q58" s="158"/>
      <c r="R58" s="158"/>
      <c r="S58" s="158"/>
      <c r="T58" s="158"/>
      <c r="U58" s="158"/>
      <c r="V58" s="159"/>
      <c r="W58" s="160">
        <v>0</v>
      </c>
      <c r="X58" s="161"/>
      <c r="Y58" s="161"/>
      <c r="Z58" s="162"/>
      <c r="AA58" s="31"/>
      <c r="AB58" s="157" t="s">
        <v>66</v>
      </c>
      <c r="AC58" s="158"/>
      <c r="AD58" s="158"/>
      <c r="AE58" s="158"/>
      <c r="AF58" s="158"/>
      <c r="AG58" s="158"/>
      <c r="AH58" s="158"/>
      <c r="AI58" s="158"/>
      <c r="AJ58" s="158"/>
      <c r="AK58" s="158"/>
      <c r="AL58" s="158"/>
      <c r="AM58" s="158"/>
      <c r="AN58" s="158"/>
      <c r="AO58" s="158"/>
      <c r="AP58" s="158"/>
      <c r="AQ58" s="158"/>
      <c r="AR58" s="158"/>
      <c r="AS58" s="158"/>
      <c r="AT58" s="158"/>
      <c r="AU58" s="158"/>
      <c r="AV58" s="159"/>
      <c r="AW58" s="160">
        <v>0</v>
      </c>
      <c r="AX58" s="161"/>
      <c r="AY58" s="161"/>
      <c r="AZ58" s="162"/>
      <c r="BA58" s="31"/>
    </row>
    <row r="59" spans="1:53" ht="17.100000000000001" customHeight="1" x14ac:dyDescent="0.2">
      <c r="A59" s="31"/>
      <c r="B59" s="157" t="s">
        <v>67</v>
      </c>
      <c r="C59" s="158"/>
      <c r="D59" s="158"/>
      <c r="E59" s="158"/>
      <c r="F59" s="158"/>
      <c r="G59" s="158"/>
      <c r="H59" s="158"/>
      <c r="I59" s="158"/>
      <c r="J59" s="158"/>
      <c r="K59" s="158"/>
      <c r="L59" s="158"/>
      <c r="M59" s="158"/>
      <c r="N59" s="158"/>
      <c r="O59" s="158"/>
      <c r="P59" s="158"/>
      <c r="Q59" s="158"/>
      <c r="R59" s="158"/>
      <c r="S59" s="158"/>
      <c r="T59" s="158"/>
      <c r="U59" s="158"/>
      <c r="V59" s="159"/>
      <c r="W59" s="160">
        <v>0</v>
      </c>
      <c r="X59" s="161"/>
      <c r="Y59" s="161"/>
      <c r="Z59" s="162"/>
      <c r="AA59" s="31"/>
      <c r="AB59" s="157" t="s">
        <v>67</v>
      </c>
      <c r="AC59" s="158"/>
      <c r="AD59" s="158"/>
      <c r="AE59" s="158"/>
      <c r="AF59" s="158"/>
      <c r="AG59" s="158"/>
      <c r="AH59" s="158"/>
      <c r="AI59" s="158"/>
      <c r="AJ59" s="158"/>
      <c r="AK59" s="158"/>
      <c r="AL59" s="158"/>
      <c r="AM59" s="158"/>
      <c r="AN59" s="158"/>
      <c r="AO59" s="158"/>
      <c r="AP59" s="158"/>
      <c r="AQ59" s="158"/>
      <c r="AR59" s="158"/>
      <c r="AS59" s="158"/>
      <c r="AT59" s="158"/>
      <c r="AU59" s="158"/>
      <c r="AV59" s="159"/>
      <c r="AW59" s="160">
        <v>0</v>
      </c>
      <c r="AX59" s="161"/>
      <c r="AY59" s="161"/>
      <c r="AZ59" s="162"/>
      <c r="BA59" s="31"/>
    </row>
    <row r="60" spans="1:53" s="16" customFormat="1" ht="20.25" customHeight="1" x14ac:dyDescent="0.2">
      <c r="A60" s="31"/>
      <c r="B60" s="141" t="s">
        <v>65</v>
      </c>
      <c r="C60" s="141"/>
      <c r="D60" s="141"/>
      <c r="E60" s="141"/>
      <c r="F60" s="141"/>
      <c r="G60" s="141"/>
      <c r="H60" s="141"/>
      <c r="I60" s="141"/>
      <c r="J60" s="141"/>
      <c r="K60" s="141"/>
      <c r="L60" s="141"/>
      <c r="M60" s="141"/>
      <c r="N60" s="141"/>
      <c r="O60" s="141"/>
      <c r="P60" s="141"/>
      <c r="Q60" s="141"/>
      <c r="R60" s="141"/>
      <c r="S60" s="141"/>
      <c r="T60" s="141"/>
      <c r="U60" s="141"/>
      <c r="V60" s="141"/>
      <c r="W60" s="140">
        <f>F55+W56+W57+W58+W59</f>
        <v>796.10050378502751</v>
      </c>
      <c r="X60" s="141"/>
      <c r="Y60" s="141"/>
      <c r="Z60" s="141"/>
      <c r="AA60" s="31"/>
      <c r="AB60" s="141" t="s">
        <v>65</v>
      </c>
      <c r="AC60" s="141"/>
      <c r="AD60" s="141"/>
      <c r="AE60" s="141"/>
      <c r="AF60" s="141"/>
      <c r="AG60" s="141"/>
      <c r="AH60" s="141"/>
      <c r="AI60" s="141"/>
      <c r="AJ60" s="141"/>
      <c r="AK60" s="141"/>
      <c r="AL60" s="141"/>
      <c r="AM60" s="141"/>
      <c r="AN60" s="141"/>
      <c r="AO60" s="141"/>
      <c r="AP60" s="141"/>
      <c r="AQ60" s="141"/>
      <c r="AR60" s="141"/>
      <c r="AS60" s="141"/>
      <c r="AT60" s="141"/>
      <c r="AU60" s="141"/>
      <c r="AV60" s="141"/>
      <c r="AW60" s="140">
        <f>AF55+AW56+AW57+AW58+AW59</f>
        <v>751.05050378502756</v>
      </c>
      <c r="AX60" s="141"/>
      <c r="AY60" s="141"/>
      <c r="AZ60" s="141"/>
      <c r="BA60" s="31"/>
    </row>
    <row r="61" spans="1:53" ht="17.100000000000001" customHeight="1" x14ac:dyDescent="0.2">
      <c r="A61" s="31"/>
      <c r="B61" s="31"/>
      <c r="C61" s="31"/>
      <c r="D61" s="31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1"/>
      <c r="AB61" s="31"/>
      <c r="AC61" s="31"/>
      <c r="AD61" s="31"/>
      <c r="AE61" s="31"/>
      <c r="AF61" s="31"/>
      <c r="AG61" s="31"/>
      <c r="AH61" s="31"/>
      <c r="AI61" s="31"/>
      <c r="AJ61" s="31"/>
      <c r="AK61" s="31"/>
      <c r="AL61" s="31"/>
      <c r="AM61" s="31"/>
      <c r="AN61" s="31"/>
      <c r="AO61" s="31"/>
      <c r="AP61" s="31"/>
      <c r="AQ61" s="31"/>
      <c r="AR61" s="31"/>
      <c r="AS61" s="31"/>
      <c r="AT61" s="31"/>
      <c r="AU61" s="31"/>
      <c r="AV61" s="31"/>
      <c r="AW61" s="31"/>
      <c r="AX61" s="31"/>
      <c r="AY61" s="31"/>
      <c r="AZ61" s="31"/>
      <c r="BA61" s="31"/>
    </row>
    <row r="62" spans="1:53" s="16" customFormat="1" ht="20.25" customHeight="1" x14ac:dyDescent="0.2">
      <c r="A62" s="31"/>
      <c r="B62" s="37" t="s">
        <v>82</v>
      </c>
      <c r="C62" s="31"/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1"/>
      <c r="AB62" s="31"/>
      <c r="AC62" s="31"/>
      <c r="AD62" s="31"/>
      <c r="AE62" s="31"/>
      <c r="AF62" s="31"/>
      <c r="AG62" s="31"/>
      <c r="AH62" s="31"/>
      <c r="AI62" s="31"/>
      <c r="AJ62" s="31"/>
      <c r="AK62" s="31"/>
      <c r="AL62" s="31"/>
      <c r="AM62" s="31"/>
      <c r="AN62" s="31"/>
      <c r="AO62" s="31"/>
      <c r="AP62" s="31"/>
      <c r="AQ62" s="31"/>
      <c r="AR62" s="31"/>
      <c r="AS62" s="31"/>
      <c r="AT62" s="31"/>
      <c r="AU62" s="31"/>
      <c r="AV62" s="31"/>
      <c r="AW62" s="31"/>
      <c r="AX62" s="31"/>
      <c r="AY62" s="31"/>
      <c r="AZ62" s="31"/>
      <c r="BA62" s="31"/>
    </row>
    <row r="63" spans="1:53" s="16" customFormat="1" ht="20.25" customHeight="1" x14ac:dyDescent="0.2">
      <c r="A63" s="31"/>
      <c r="B63" s="31" t="s">
        <v>101</v>
      </c>
      <c r="C63" s="31"/>
      <c r="D63" s="31"/>
      <c r="E63" s="31"/>
      <c r="F63" s="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1"/>
      <c r="AB63" s="31"/>
      <c r="AC63" s="31"/>
      <c r="AD63" s="31"/>
      <c r="AE63" s="31"/>
      <c r="AF63" s="31"/>
      <c r="AG63" s="31"/>
      <c r="AH63" s="31"/>
      <c r="AI63" s="31"/>
      <c r="AJ63" s="31"/>
      <c r="AK63" s="31"/>
      <c r="AL63" s="31"/>
      <c r="AM63" s="31"/>
      <c r="AN63" s="31"/>
      <c r="AO63" s="31"/>
      <c r="AP63" s="31"/>
      <c r="AQ63" s="31"/>
      <c r="AR63" s="31"/>
      <c r="AS63" s="31"/>
      <c r="AT63" s="31"/>
      <c r="AU63" s="31"/>
      <c r="AV63" s="31"/>
      <c r="AW63" s="31"/>
      <c r="AX63" s="31"/>
      <c r="AY63" s="31"/>
      <c r="AZ63" s="31"/>
      <c r="BA63" s="31"/>
    </row>
    <row r="65" spans="1:53" ht="17.100000000000001" customHeight="1" x14ac:dyDescent="0.2">
      <c r="A65" s="31"/>
      <c r="B65" s="167" t="s">
        <v>73</v>
      </c>
      <c r="C65" s="167"/>
      <c r="D65" s="167"/>
      <c r="E65" s="167"/>
      <c r="F65" s="167"/>
      <c r="G65" s="167"/>
      <c r="H65" s="167"/>
      <c r="I65" s="167"/>
      <c r="J65" s="167"/>
      <c r="K65" s="167"/>
      <c r="L65" s="167"/>
      <c r="M65" s="31"/>
      <c r="N65" s="167" t="s">
        <v>74</v>
      </c>
      <c r="O65" s="167"/>
      <c r="P65" s="167"/>
      <c r="Q65" s="167"/>
      <c r="R65" s="167"/>
      <c r="S65" s="167"/>
      <c r="T65" s="167"/>
      <c r="U65" s="167"/>
      <c r="V65" s="167"/>
      <c r="W65" s="167"/>
      <c r="X65" s="167"/>
      <c r="Y65" s="31"/>
      <c r="Z65" s="167" t="s">
        <v>75</v>
      </c>
      <c r="AA65" s="167"/>
      <c r="AB65" s="167"/>
      <c r="AC65" s="167"/>
      <c r="AD65" s="167"/>
      <c r="AE65" s="167"/>
      <c r="AF65" s="167"/>
      <c r="AG65" s="167"/>
      <c r="AH65" s="167"/>
      <c r="AI65" s="167"/>
      <c r="AJ65" s="167"/>
      <c r="AK65" s="31"/>
      <c r="AL65" s="167" t="s">
        <v>76</v>
      </c>
      <c r="AM65" s="167"/>
      <c r="AN65" s="167"/>
      <c r="AO65" s="167"/>
      <c r="AP65" s="167"/>
      <c r="AQ65" s="167"/>
      <c r="AR65" s="167"/>
      <c r="AS65" s="167"/>
      <c r="AT65" s="167"/>
      <c r="AU65" s="167"/>
      <c r="AV65" s="167"/>
      <c r="AW65" s="31"/>
      <c r="AX65" s="31"/>
      <c r="AY65" s="31"/>
      <c r="AZ65" s="31"/>
      <c r="BA65" s="31"/>
    </row>
    <row r="66" spans="1:53" s="16" customFormat="1" ht="20.25" customHeight="1" x14ac:dyDescent="0.2">
      <c r="A66" s="31"/>
      <c r="C66" s="46"/>
      <c r="D66" s="45" t="s">
        <v>102</v>
      </c>
      <c r="E66" s="45"/>
      <c r="F66" s="45"/>
      <c r="G66" s="45"/>
      <c r="H66" s="45"/>
      <c r="I66" s="45"/>
      <c r="J66" s="45"/>
      <c r="K66" s="45"/>
      <c r="L66" s="45"/>
      <c r="M66" s="45"/>
      <c r="P66" s="45" t="s">
        <v>90</v>
      </c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5" t="s">
        <v>77</v>
      </c>
      <c r="AE66" s="45"/>
      <c r="AF66" s="45"/>
      <c r="AG66" s="45"/>
      <c r="AH66" s="45"/>
      <c r="AI66" s="45"/>
      <c r="AJ66" s="45"/>
      <c r="AK66" s="45"/>
      <c r="AL66" s="45"/>
      <c r="AM66" s="45"/>
      <c r="AN66" s="45"/>
      <c r="AO66" s="45"/>
      <c r="AP66" s="45"/>
      <c r="AQ66" s="45"/>
      <c r="AR66" s="45"/>
      <c r="AS66" s="45"/>
      <c r="AT66" s="45"/>
      <c r="AU66" s="45"/>
      <c r="AV66" s="31"/>
      <c r="AW66" s="31"/>
      <c r="AX66" s="31"/>
      <c r="AY66" s="31"/>
      <c r="AZ66" s="31"/>
      <c r="BA66" s="31"/>
    </row>
    <row r="67" spans="1:53" s="11" customFormat="1" ht="9.75" customHeight="1" x14ac:dyDescent="0.2">
      <c r="A67" s="15"/>
      <c r="B67" s="15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5"/>
      <c r="AM67" s="15"/>
      <c r="AN67" s="15"/>
      <c r="AO67" s="15"/>
      <c r="AP67" s="15"/>
      <c r="AQ67" s="15"/>
      <c r="AR67" s="15"/>
      <c r="AS67" s="15"/>
      <c r="AT67" s="15"/>
      <c r="AU67" s="15"/>
      <c r="AV67" s="15"/>
      <c r="AW67" s="15"/>
      <c r="AX67" s="15"/>
      <c r="AY67" s="15"/>
      <c r="AZ67" s="15"/>
      <c r="BA67" s="15"/>
    </row>
    <row r="68" spans="1:53" s="16" customFormat="1" ht="20.25" customHeight="1" x14ac:dyDescent="0.2">
      <c r="A68" s="3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31"/>
      <c r="N68" s="46"/>
      <c r="O68" s="4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31"/>
      <c r="AE68" s="31"/>
      <c r="AF68" s="31"/>
      <c r="AG68" s="31"/>
      <c r="AH68" s="31"/>
      <c r="AI68" s="31"/>
      <c r="AJ68" s="31"/>
      <c r="AK68" s="31"/>
      <c r="AL68" s="31"/>
      <c r="AM68" s="31"/>
      <c r="AN68" s="31"/>
      <c r="AO68" s="31"/>
      <c r="AP68" s="31"/>
      <c r="AQ68" s="31"/>
      <c r="AR68" s="31"/>
      <c r="AS68" s="31"/>
      <c r="AT68" s="31"/>
      <c r="AU68" s="31"/>
      <c r="AV68" s="31"/>
      <c r="AW68" s="31"/>
      <c r="AX68" s="31"/>
      <c r="AY68" s="31"/>
      <c r="AZ68" s="31"/>
      <c r="BA68" s="31"/>
    </row>
    <row r="69" spans="1:53" s="16" customFormat="1" ht="20.25" customHeight="1" x14ac:dyDescent="0.2">
      <c r="A69" s="31"/>
      <c r="B69" s="46"/>
      <c r="AA69" s="46"/>
      <c r="AB69" s="46"/>
      <c r="AC69" s="46"/>
      <c r="AD69" s="31"/>
      <c r="AE69" s="31"/>
      <c r="AF69" s="31"/>
      <c r="AG69" s="31"/>
      <c r="AH69" s="31"/>
      <c r="AI69" s="31"/>
      <c r="AJ69" s="31"/>
      <c r="AK69" s="31"/>
      <c r="AL69" s="31"/>
      <c r="AM69" s="31"/>
      <c r="AN69" s="31"/>
      <c r="AO69" s="31"/>
      <c r="AP69" s="31"/>
      <c r="AQ69" s="31"/>
      <c r="AR69" s="31"/>
      <c r="AS69" s="31"/>
      <c r="AT69" s="31"/>
      <c r="AU69" s="31"/>
      <c r="AV69" s="31"/>
      <c r="AW69" s="31"/>
      <c r="AX69" s="31"/>
      <c r="AY69" s="31"/>
      <c r="AZ69" s="31"/>
      <c r="BA69" s="31"/>
    </row>
    <row r="70" spans="1:53" s="16" customFormat="1" ht="20.25" customHeight="1" x14ac:dyDescent="0.2">
      <c r="A70" s="31"/>
      <c r="B70" s="46"/>
      <c r="C70" s="163" t="s">
        <v>83</v>
      </c>
      <c r="D70" s="163"/>
      <c r="E70" s="163"/>
      <c r="F70" s="163"/>
      <c r="G70" s="163"/>
      <c r="H70" s="163"/>
      <c r="I70" s="163"/>
      <c r="J70" s="164"/>
      <c r="K70" s="164"/>
      <c r="L70" s="164"/>
      <c r="M70" s="164"/>
      <c r="N70" s="164"/>
      <c r="O70" s="164"/>
      <c r="P70" s="164"/>
      <c r="Q70" s="164"/>
      <c r="R70" s="164"/>
      <c r="S70" s="164"/>
      <c r="T70" s="164"/>
      <c r="U70" s="164"/>
      <c r="V70" s="164"/>
      <c r="W70" s="164"/>
      <c r="X70" s="164"/>
      <c r="Y70" s="164"/>
      <c r="Z70" s="164"/>
      <c r="AB70" s="45"/>
      <c r="AC70" s="165" t="s">
        <v>44</v>
      </c>
      <c r="AD70" s="165"/>
      <c r="AE70" s="165"/>
      <c r="AF70" s="166"/>
      <c r="AG70" s="164"/>
      <c r="AH70" s="164"/>
      <c r="AI70" s="164"/>
      <c r="AJ70" s="164"/>
      <c r="AK70" s="164"/>
      <c r="AL70" s="164"/>
      <c r="AM70" s="164"/>
      <c r="AN70" s="164"/>
      <c r="AO70" s="164"/>
      <c r="AP70" s="164"/>
      <c r="AQ70" s="164"/>
      <c r="AR70" s="164"/>
      <c r="AS70" s="164"/>
      <c r="AT70" s="164"/>
      <c r="AU70" s="164"/>
      <c r="AV70" s="164"/>
      <c r="AW70" s="164"/>
      <c r="AX70" s="164"/>
      <c r="AY70" s="164"/>
      <c r="AZ70" s="31"/>
      <c r="BA70" s="31"/>
    </row>
    <row r="72" spans="1:53" ht="16.5" customHeight="1" x14ac:dyDescent="0.2"/>
    <row r="73" spans="1:53" ht="6" customHeight="1" x14ac:dyDescent="0.2"/>
    <row r="74" spans="1:53" ht="16.5" customHeight="1" x14ac:dyDescent="0.2"/>
    <row r="75" spans="1:53" ht="6" customHeight="1" x14ac:dyDescent="0.2"/>
    <row r="76" spans="1:53" ht="16.5" customHeight="1" x14ac:dyDescent="0.2"/>
    <row r="77" spans="1:53" ht="17.100000000000001" customHeight="1" x14ac:dyDescent="0.2"/>
    <row r="78" spans="1:53" ht="12.75" customHeight="1" x14ac:dyDescent="0.2"/>
    <row r="79" spans="1:53" ht="17.100000000000001" customHeight="1" x14ac:dyDescent="0.2"/>
    <row r="80" spans="1:53" ht="12.75" customHeight="1" x14ac:dyDescent="0.2"/>
    <row r="81" spans="55:55" ht="12.75" customHeight="1" x14ac:dyDescent="0.2"/>
    <row r="82" spans="55:55" ht="3" customHeight="1" x14ac:dyDescent="0.2"/>
    <row r="83" spans="55:55" ht="34.5" customHeight="1" x14ac:dyDescent="0.2"/>
    <row r="84" spans="55:55" ht="5.25" customHeight="1" x14ac:dyDescent="0.2"/>
    <row r="85" spans="55:55" ht="3" customHeight="1" x14ac:dyDescent="0.2"/>
    <row r="86" spans="55:55" ht="26.25" customHeight="1" x14ac:dyDescent="0.2"/>
    <row r="87" spans="55:55" ht="21" customHeight="1" x14ac:dyDescent="0.2"/>
    <row r="88" spans="55:55" ht="21" customHeight="1" x14ac:dyDescent="0.2"/>
    <row r="89" spans="55:55" ht="21" customHeight="1" x14ac:dyDescent="0.2"/>
    <row r="90" spans="55:55" ht="21" customHeight="1" x14ac:dyDescent="0.2"/>
    <row r="91" spans="55:55" ht="21" customHeight="1" x14ac:dyDescent="0.2">
      <c r="BC91" s="21"/>
    </row>
    <row r="92" spans="55:55" ht="21" customHeight="1" x14ac:dyDescent="0.2"/>
    <row r="93" spans="55:55" ht="28.5" customHeight="1" x14ac:dyDescent="0.2"/>
    <row r="94" spans="55:55" ht="17.100000000000001" customHeight="1" x14ac:dyDescent="0.2"/>
    <row r="95" spans="55:55" ht="17.100000000000001" customHeight="1" x14ac:dyDescent="0.2"/>
    <row r="96" spans="55:55" ht="27.75" customHeight="1" x14ac:dyDescent="0.2"/>
    <row r="97" spans="1:56" ht="6" customHeight="1" x14ac:dyDescent="0.2"/>
    <row r="98" spans="1:56" ht="17.100000000000001" customHeight="1" x14ac:dyDescent="0.2"/>
    <row r="99" spans="1:56" ht="9" customHeight="1" x14ac:dyDescent="0.2"/>
    <row r="100" spans="1:56" s="10" customFormat="1" ht="48.75" customHeight="1" x14ac:dyDescent="0.2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  <c r="BD100" s="22"/>
    </row>
    <row r="101" spans="1:56" ht="9" customHeight="1" x14ac:dyDescent="0.2"/>
    <row r="102" spans="1:56" ht="9" customHeight="1" x14ac:dyDescent="0.2"/>
    <row r="103" spans="1:56" ht="22.5" customHeight="1" x14ac:dyDescent="0.2"/>
    <row r="104" spans="1:56" ht="24.75" customHeight="1" x14ac:dyDescent="0.2"/>
    <row r="105" spans="1:56" ht="21.75" customHeight="1" x14ac:dyDescent="0.2"/>
    <row r="106" spans="1:56" ht="21" customHeight="1" x14ac:dyDescent="0.2"/>
    <row r="107" spans="1:56" ht="21" customHeight="1" x14ac:dyDescent="0.2"/>
    <row r="108" spans="1:56" ht="21" customHeight="1" x14ac:dyDescent="0.2"/>
    <row r="109" spans="1:56" ht="21" customHeight="1" x14ac:dyDescent="0.2"/>
    <row r="110" spans="1:56" ht="21" customHeight="1" x14ac:dyDescent="0.2"/>
    <row r="111" spans="1:56" ht="21" customHeight="1" x14ac:dyDescent="0.2"/>
    <row r="112" spans="1:56" ht="21" customHeight="1" x14ac:dyDescent="0.2"/>
    <row r="113" spans="1:69" ht="3" customHeight="1" x14ac:dyDescent="0.2"/>
    <row r="114" spans="1:69" ht="27.75" customHeight="1" x14ac:dyDescent="0.2"/>
    <row r="115" spans="1:69" s="23" customFormat="1" ht="7.5" customHeight="1" x14ac:dyDescent="0.2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</row>
    <row r="116" spans="1:69" ht="3" customHeight="1" x14ac:dyDescent="0.2"/>
    <row r="117" spans="1:69" s="23" customFormat="1" ht="9" customHeight="1" x14ac:dyDescent="0.2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</row>
    <row r="118" spans="1:69" s="24" customFormat="1" ht="21" customHeight="1" x14ac:dyDescent="0.2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</row>
    <row r="119" spans="1:69" ht="17.100000000000001" customHeight="1" x14ac:dyDescent="0.2"/>
    <row r="120" spans="1:69" ht="17.100000000000001" customHeight="1" x14ac:dyDescent="0.2"/>
    <row r="121" spans="1:69" ht="17.100000000000001" customHeight="1" x14ac:dyDescent="0.2"/>
    <row r="122" spans="1:69" ht="17.100000000000001" customHeight="1" x14ac:dyDescent="0.2"/>
    <row r="123" spans="1:69" ht="17.100000000000001" customHeight="1" x14ac:dyDescent="0.25">
      <c r="BE123" s="17"/>
      <c r="BF123" s="18"/>
      <c r="BG123" s="18"/>
      <c r="BH123" s="18"/>
      <c r="BI123" s="18"/>
      <c r="BJ123" s="18"/>
      <c r="BK123" s="18"/>
      <c r="BL123" s="18"/>
      <c r="BM123" s="18"/>
      <c r="BN123" s="25"/>
      <c r="BO123" s="25"/>
      <c r="BP123" s="25"/>
      <c r="BQ123" s="18"/>
    </row>
    <row r="124" spans="1:69" ht="17.100000000000001" customHeight="1" x14ac:dyDescent="0.25">
      <c r="BE124" s="17"/>
      <c r="BF124" s="18"/>
      <c r="BG124" s="18"/>
      <c r="BH124" s="18"/>
      <c r="BI124" s="18"/>
      <c r="BJ124" s="18"/>
      <c r="BK124" s="18"/>
      <c r="BL124" s="18"/>
      <c r="BM124" s="18"/>
      <c r="BN124" s="68"/>
      <c r="BO124" s="68"/>
      <c r="BP124" s="68"/>
      <c r="BQ124" s="18"/>
    </row>
    <row r="125" spans="1:69" ht="17.100000000000001" customHeight="1" x14ac:dyDescent="0.25">
      <c r="BE125" s="17"/>
      <c r="BF125" s="18"/>
      <c r="BG125" s="18"/>
      <c r="BH125" s="18"/>
      <c r="BI125" s="18"/>
      <c r="BJ125" s="18"/>
      <c r="BK125" s="18"/>
      <c r="BL125" s="18"/>
      <c r="BM125" s="18"/>
      <c r="BN125" s="68"/>
      <c r="BO125" s="68"/>
      <c r="BP125" s="68"/>
      <c r="BQ125" s="18"/>
    </row>
    <row r="126" spans="1:69" ht="17.100000000000001" customHeight="1" x14ac:dyDescent="0.25">
      <c r="BE126" s="17"/>
      <c r="BF126" s="18"/>
      <c r="BG126" s="18"/>
      <c r="BH126" s="18"/>
      <c r="BI126" s="18"/>
      <c r="BJ126" s="18"/>
      <c r="BK126" s="18"/>
      <c r="BL126" s="18"/>
      <c r="BM126" s="18"/>
      <c r="BN126" s="25"/>
      <c r="BO126" s="25"/>
      <c r="BP126" s="25"/>
      <c r="BQ126" s="18"/>
    </row>
    <row r="127" spans="1:69" ht="17.100000000000001" customHeight="1" x14ac:dyDescent="0.25">
      <c r="BE127" s="17"/>
      <c r="BF127" s="18"/>
      <c r="BG127" s="18"/>
      <c r="BH127" s="18"/>
      <c r="BI127" s="18"/>
      <c r="BJ127" s="18"/>
      <c r="BK127" s="18"/>
      <c r="BL127" s="18"/>
      <c r="BM127" s="18"/>
      <c r="BN127" s="26"/>
      <c r="BO127" s="27"/>
      <c r="BP127" s="27"/>
      <c r="BQ127" s="18"/>
    </row>
    <row r="128" spans="1:69" ht="17.100000000000001" customHeight="1" x14ac:dyDescent="0.25">
      <c r="BE128" s="17"/>
      <c r="BF128" s="18"/>
      <c r="BG128" s="18"/>
      <c r="BH128" s="18"/>
      <c r="BI128" s="18"/>
      <c r="BJ128" s="18"/>
      <c r="BK128" s="18"/>
      <c r="BL128" s="18"/>
      <c r="BM128" s="18"/>
      <c r="BN128" s="28"/>
      <c r="BO128" s="29"/>
      <c r="BP128" s="29"/>
      <c r="BQ128" s="18"/>
    </row>
    <row r="129" spans="57:69" ht="17.100000000000001" customHeight="1" x14ac:dyDescent="0.25">
      <c r="BE129" s="17"/>
      <c r="BF129" s="18"/>
      <c r="BG129" s="18"/>
      <c r="BH129" s="18"/>
      <c r="BI129" s="18"/>
      <c r="BJ129" s="18"/>
      <c r="BK129" s="18"/>
      <c r="BL129" s="18"/>
      <c r="BM129" s="18"/>
      <c r="BN129" s="18"/>
      <c r="BO129" s="18"/>
      <c r="BP129" s="18"/>
      <c r="BQ129" s="18"/>
    </row>
    <row r="130" spans="57:69" ht="17.100000000000001" customHeight="1" x14ac:dyDescent="0.25">
      <c r="BE130" s="17"/>
      <c r="BF130" s="18"/>
      <c r="BG130" s="18"/>
      <c r="BH130" s="18"/>
      <c r="BI130" s="18"/>
      <c r="BJ130" s="18"/>
      <c r="BK130" s="18"/>
      <c r="BL130" s="18"/>
      <c r="BM130" s="18"/>
      <c r="BN130" s="18"/>
      <c r="BO130" s="18"/>
      <c r="BP130" s="18"/>
      <c r="BQ130" s="18"/>
    </row>
    <row r="131" spans="57:69" ht="17.100000000000001" customHeight="1" x14ac:dyDescent="0.25">
      <c r="BE131" s="17"/>
      <c r="BF131" s="18"/>
      <c r="BG131" s="18"/>
      <c r="BH131" s="18"/>
      <c r="BI131" s="18"/>
      <c r="BJ131" s="18"/>
      <c r="BK131" s="18"/>
      <c r="BL131" s="18"/>
      <c r="BM131" s="18"/>
      <c r="BN131" s="18"/>
      <c r="BO131" s="18"/>
      <c r="BP131" s="18"/>
      <c r="BQ131" s="18"/>
    </row>
    <row r="132" spans="57:69" ht="17.100000000000001" customHeight="1" x14ac:dyDescent="0.25">
      <c r="BE132" s="17"/>
      <c r="BF132" s="18"/>
      <c r="BG132" s="18"/>
      <c r="BH132" s="18"/>
      <c r="BI132" s="18"/>
      <c r="BJ132" s="18"/>
      <c r="BK132" s="18"/>
      <c r="BL132" s="18"/>
      <c r="BM132" s="18"/>
      <c r="BN132" s="18"/>
      <c r="BO132" s="18"/>
      <c r="BP132" s="18"/>
      <c r="BQ132" s="18"/>
    </row>
    <row r="133" spans="57:69" ht="17.100000000000001" customHeight="1" x14ac:dyDescent="0.25">
      <c r="BE133" s="17"/>
      <c r="BF133" s="18"/>
      <c r="BG133" s="18"/>
      <c r="BH133" s="18"/>
      <c r="BI133" s="18"/>
      <c r="BJ133" s="18"/>
      <c r="BK133" s="18"/>
      <c r="BL133" s="18"/>
      <c r="BM133" s="18"/>
      <c r="BN133" s="18"/>
      <c r="BO133" s="18"/>
      <c r="BP133" s="18"/>
      <c r="BQ133" s="18"/>
    </row>
    <row r="134" spans="57:69" ht="17.100000000000001" customHeight="1" x14ac:dyDescent="0.25">
      <c r="BE134" s="17"/>
      <c r="BF134" s="18"/>
      <c r="BG134" s="18"/>
      <c r="BH134" s="18"/>
      <c r="BI134" s="18"/>
      <c r="BJ134" s="18"/>
      <c r="BK134" s="18"/>
      <c r="BL134" s="18"/>
      <c r="BM134" s="18"/>
      <c r="BN134" s="18"/>
      <c r="BO134" s="18"/>
      <c r="BP134" s="18"/>
      <c r="BQ134" s="18"/>
    </row>
    <row r="135" spans="57:69" ht="17.100000000000001" customHeight="1" x14ac:dyDescent="0.25">
      <c r="BE135" s="17"/>
      <c r="BF135" s="18"/>
      <c r="BG135" s="18"/>
      <c r="BH135" s="18"/>
      <c r="BI135" s="18"/>
      <c r="BJ135" s="18"/>
      <c r="BK135" s="18"/>
      <c r="BL135" s="18"/>
      <c r="BM135" s="18"/>
      <c r="BN135" s="18"/>
      <c r="BO135" s="18"/>
      <c r="BP135" s="18"/>
      <c r="BQ135" s="18"/>
    </row>
    <row r="136" spans="57:69" ht="17.100000000000001" customHeight="1" x14ac:dyDescent="0.25">
      <c r="BE136" s="17"/>
      <c r="BF136" s="18"/>
      <c r="BG136" s="18"/>
      <c r="BH136" s="18"/>
      <c r="BI136" s="18"/>
      <c r="BJ136" s="18"/>
      <c r="BK136" s="18"/>
      <c r="BL136" s="18"/>
      <c r="BM136" s="18"/>
      <c r="BN136" s="18"/>
      <c r="BO136" s="18"/>
      <c r="BP136" s="18"/>
      <c r="BQ136" s="18"/>
    </row>
    <row r="137" spans="57:69" ht="17.100000000000001" customHeight="1" x14ac:dyDescent="0.25">
      <c r="BE137" s="17"/>
      <c r="BF137" s="18"/>
      <c r="BG137" s="18"/>
      <c r="BH137" s="18"/>
      <c r="BI137" s="18"/>
      <c r="BJ137" s="18"/>
      <c r="BK137" s="18"/>
      <c r="BL137" s="18"/>
      <c r="BM137" s="18"/>
      <c r="BN137" s="18"/>
      <c r="BO137" s="18"/>
      <c r="BP137" s="18"/>
      <c r="BQ137" s="18"/>
    </row>
    <row r="138" spans="57:69" ht="17.100000000000001" customHeight="1" x14ac:dyDescent="0.25">
      <c r="BE138" s="17"/>
      <c r="BF138" s="18"/>
      <c r="BG138" s="18"/>
      <c r="BH138" s="18"/>
      <c r="BI138" s="18"/>
      <c r="BJ138" s="18"/>
      <c r="BK138" s="18"/>
      <c r="BL138" s="18"/>
      <c r="BM138" s="18"/>
      <c r="BN138" s="18"/>
      <c r="BO138" s="18"/>
      <c r="BP138" s="18"/>
      <c r="BQ138" s="18"/>
    </row>
    <row r="139" spans="57:69" ht="17.100000000000001" customHeight="1" x14ac:dyDescent="0.25">
      <c r="BE139" s="17"/>
      <c r="BF139" s="18"/>
      <c r="BG139" s="18"/>
      <c r="BH139" s="18"/>
      <c r="BI139" s="18"/>
      <c r="BJ139" s="18"/>
      <c r="BK139" s="18"/>
      <c r="BL139" s="18"/>
      <c r="BM139" s="18"/>
      <c r="BN139" s="18"/>
      <c r="BO139" s="18"/>
      <c r="BP139" s="18"/>
      <c r="BQ139" s="18"/>
    </row>
    <row r="140" spans="57:69" ht="17.100000000000001" customHeight="1" x14ac:dyDescent="0.25">
      <c r="BE140" s="17"/>
      <c r="BF140" s="18"/>
      <c r="BG140" s="18"/>
      <c r="BH140" s="18"/>
      <c r="BI140" s="18"/>
      <c r="BJ140" s="18"/>
      <c r="BK140" s="18"/>
      <c r="BL140" s="18"/>
      <c r="BM140" s="18"/>
      <c r="BN140" s="18"/>
      <c r="BO140" s="18"/>
      <c r="BP140" s="18"/>
      <c r="BQ140" s="18"/>
    </row>
    <row r="141" spans="57:69" ht="17.100000000000001" customHeight="1" x14ac:dyDescent="0.25">
      <c r="BE141" s="17"/>
      <c r="BF141" s="18"/>
      <c r="BG141" s="18"/>
      <c r="BH141" s="18"/>
      <c r="BI141" s="18"/>
      <c r="BJ141" s="18"/>
      <c r="BK141" s="18"/>
      <c r="BL141" s="18"/>
      <c r="BM141" s="18"/>
      <c r="BN141" s="18"/>
      <c r="BO141" s="18"/>
      <c r="BP141" s="18"/>
      <c r="BQ141" s="18"/>
    </row>
    <row r="142" spans="57:69" ht="17.100000000000001" customHeight="1" x14ac:dyDescent="0.25">
      <c r="BE142" s="17"/>
      <c r="BF142" s="18"/>
      <c r="BG142" s="18"/>
      <c r="BH142" s="18"/>
      <c r="BI142" s="18"/>
      <c r="BJ142" s="18"/>
      <c r="BK142" s="18"/>
      <c r="BL142" s="18"/>
      <c r="BM142" s="18"/>
      <c r="BN142" s="18"/>
      <c r="BO142" s="18"/>
      <c r="BP142" s="18"/>
      <c r="BQ142" s="18"/>
    </row>
    <row r="143" spans="57:69" ht="17.100000000000001" customHeight="1" x14ac:dyDescent="0.25">
      <c r="BE143" s="17"/>
      <c r="BF143" s="18"/>
      <c r="BG143" s="18"/>
      <c r="BH143" s="18"/>
      <c r="BI143" s="18"/>
      <c r="BJ143" s="18"/>
      <c r="BK143" s="18"/>
      <c r="BL143" s="18"/>
      <c r="BM143" s="18"/>
      <c r="BN143" s="18"/>
      <c r="BO143" s="18"/>
      <c r="BP143" s="18"/>
      <c r="BQ143" s="18"/>
    </row>
    <row r="144" spans="57:69" ht="17.100000000000001" customHeight="1" x14ac:dyDescent="0.25">
      <c r="BE144" s="17"/>
      <c r="BF144" s="18"/>
      <c r="BG144" s="18"/>
      <c r="BH144" s="18"/>
      <c r="BI144" s="18"/>
      <c r="BJ144" s="18"/>
      <c r="BK144" s="18"/>
      <c r="BL144" s="18"/>
      <c r="BM144" s="18"/>
      <c r="BN144" s="18"/>
      <c r="BO144" s="18"/>
      <c r="BP144" s="18"/>
      <c r="BQ144" s="18"/>
    </row>
    <row r="145" spans="57:69" ht="17.100000000000001" customHeight="1" x14ac:dyDescent="0.25">
      <c r="BE145" s="17"/>
      <c r="BF145" s="18"/>
      <c r="BG145" s="18"/>
      <c r="BH145" s="18"/>
      <c r="BI145" s="18"/>
      <c r="BJ145" s="18"/>
      <c r="BK145" s="18"/>
      <c r="BL145" s="18"/>
      <c r="BM145" s="18"/>
      <c r="BN145" s="30"/>
      <c r="BO145" s="30"/>
      <c r="BP145" s="30"/>
      <c r="BQ145" s="18"/>
    </row>
    <row r="146" spans="57:69" ht="17.100000000000001" customHeight="1" x14ac:dyDescent="0.25">
      <c r="BE146" s="17"/>
      <c r="BF146" s="18"/>
      <c r="BG146" s="18"/>
      <c r="BH146" s="18"/>
      <c r="BI146" s="18"/>
      <c r="BJ146" s="18"/>
      <c r="BK146" s="18"/>
      <c r="BL146" s="18"/>
      <c r="BM146" s="18"/>
      <c r="BN146" s="30"/>
      <c r="BO146" s="30"/>
      <c r="BP146" s="30"/>
      <c r="BQ146" s="18"/>
    </row>
    <row r="147" spans="57:69" ht="17.100000000000001" customHeight="1" x14ac:dyDescent="0.25">
      <c r="BE147" s="17"/>
      <c r="BF147" s="18"/>
      <c r="BG147" s="18"/>
      <c r="BH147" s="18"/>
      <c r="BI147" s="18"/>
      <c r="BJ147" s="18"/>
      <c r="BK147" s="18"/>
      <c r="BL147" s="18"/>
      <c r="BM147" s="18"/>
      <c r="BN147" s="69"/>
      <c r="BO147" s="69"/>
      <c r="BP147" s="69"/>
      <c r="BQ147" s="18"/>
    </row>
    <row r="148" spans="57:69" ht="17.100000000000001" customHeight="1" x14ac:dyDescent="0.25">
      <c r="BE148" s="17"/>
      <c r="BF148" s="18"/>
      <c r="BG148" s="18"/>
      <c r="BH148" s="18"/>
      <c r="BI148" s="18"/>
      <c r="BJ148" s="18"/>
      <c r="BK148" s="18"/>
      <c r="BL148" s="18"/>
      <c r="BM148" s="18"/>
      <c r="BN148" s="20"/>
      <c r="BO148" s="20"/>
      <c r="BP148" s="20"/>
      <c r="BQ148" s="18"/>
    </row>
    <row r="149" spans="57:69" ht="17.100000000000001" customHeight="1" x14ac:dyDescent="0.2"/>
    <row r="150" spans="57:69" ht="17.100000000000001" customHeight="1" x14ac:dyDescent="0.2"/>
    <row r="151" spans="57:69" ht="17.100000000000001" customHeight="1" x14ac:dyDescent="0.2"/>
    <row r="152" spans="57:69" ht="17.100000000000001" customHeight="1" x14ac:dyDescent="0.2"/>
    <row r="153" spans="57:69" ht="17.100000000000001" customHeight="1" x14ac:dyDescent="0.2"/>
    <row r="154" spans="57:69" ht="17.100000000000001" customHeight="1" x14ac:dyDescent="0.2"/>
    <row r="155" spans="57:69" ht="17.100000000000001" customHeight="1" x14ac:dyDescent="0.2"/>
    <row r="156" spans="57:69" ht="15" customHeight="1" x14ac:dyDescent="0.2"/>
    <row r="157" spans="57:69" ht="16.5" hidden="1" customHeight="1" x14ac:dyDescent="0.2"/>
    <row r="158" spans="57:69" ht="16.5" hidden="1" customHeight="1" x14ac:dyDescent="0.2"/>
    <row r="159" spans="57:69" ht="16.5" hidden="1" customHeight="1" x14ac:dyDescent="0.2"/>
    <row r="160" spans="57:69" ht="16.5" hidden="1" customHeight="1" x14ac:dyDescent="0.2"/>
    <row r="161" ht="16.5" hidden="1" customHeight="1" x14ac:dyDescent="0.2"/>
    <row r="162" ht="16.5" hidden="1" customHeight="1" x14ac:dyDescent="0.2"/>
    <row r="163" ht="16.5" hidden="1" customHeight="1" x14ac:dyDescent="0.2"/>
    <row r="164" ht="16.5" hidden="1" customHeight="1" x14ac:dyDescent="0.2"/>
    <row r="165" ht="17.100000000000001" customHeight="1" x14ac:dyDescent="0.2"/>
    <row r="166" ht="16.5" customHeight="1" x14ac:dyDescent="0.2"/>
    <row r="167" ht="24" customHeight="1" x14ac:dyDescent="0.2"/>
    <row r="169" ht="3" customHeight="1" x14ac:dyDescent="0.2"/>
    <row r="170" ht="12.75" customHeight="1" x14ac:dyDescent="0.2"/>
    <row r="184" spans="1:53" ht="9" customHeight="1" x14ac:dyDescent="0.2"/>
    <row r="185" spans="1:53" s="10" customFormat="1" ht="48.75" customHeight="1" x14ac:dyDescent="0.2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/>
      <c r="AJ185" s="9"/>
      <c r="AK185" s="9"/>
      <c r="AL185" s="9"/>
      <c r="AM185" s="9"/>
      <c r="AN185" s="9"/>
      <c r="AO185" s="9"/>
      <c r="AP185" s="9"/>
      <c r="AQ185" s="9"/>
      <c r="AR185" s="9"/>
      <c r="AS185" s="9"/>
      <c r="AT185" s="9"/>
      <c r="AU185" s="9"/>
      <c r="AV185" s="9"/>
      <c r="AW185" s="9"/>
      <c r="AX185" s="9"/>
      <c r="AY185" s="9"/>
      <c r="AZ185" s="9"/>
      <c r="BA185" s="9"/>
    </row>
    <row r="186" spans="1:53" ht="9" customHeight="1" x14ac:dyDescent="0.2"/>
    <row r="187" spans="1:53" ht="9" customHeight="1" x14ac:dyDescent="0.2"/>
    <row r="188" spans="1:53" ht="22.5" customHeight="1" x14ac:dyDescent="0.2"/>
    <row r="189" spans="1:53" ht="24.75" customHeight="1" x14ac:dyDescent="0.2"/>
    <row r="190" spans="1:53" ht="21.75" customHeight="1" x14ac:dyDescent="0.2"/>
    <row r="191" spans="1:53" ht="21" customHeight="1" x14ac:dyDescent="0.2"/>
    <row r="192" spans="1:53" ht="21" customHeight="1" x14ac:dyDescent="0.2"/>
    <row r="193" spans="1:69" ht="21" customHeight="1" x14ac:dyDescent="0.2"/>
    <row r="194" spans="1:69" ht="21" customHeight="1" x14ac:dyDescent="0.2"/>
    <row r="195" spans="1:69" ht="21" customHeight="1" x14ac:dyDescent="0.2"/>
    <row r="196" spans="1:69" ht="21" customHeight="1" x14ac:dyDescent="0.2"/>
    <row r="197" spans="1:69" ht="21" customHeight="1" x14ac:dyDescent="0.2"/>
    <row r="198" spans="1:69" ht="3" customHeight="1" x14ac:dyDescent="0.2"/>
    <row r="199" spans="1:69" ht="27.75" customHeight="1" x14ac:dyDescent="0.2"/>
    <row r="200" spans="1:69" s="23" customFormat="1" ht="7.5" customHeight="1" x14ac:dyDescent="0.2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  <c r="AJ200" s="9"/>
      <c r="AK200" s="9"/>
      <c r="AL200" s="9"/>
      <c r="AM200" s="9"/>
      <c r="AN200" s="9"/>
      <c r="AO200" s="9"/>
      <c r="AP200" s="9"/>
      <c r="AQ200" s="9"/>
      <c r="AR200" s="9"/>
      <c r="AS200" s="9"/>
      <c r="AT200" s="9"/>
      <c r="AU200" s="9"/>
      <c r="AV200" s="9"/>
      <c r="AW200" s="9"/>
      <c r="AX200" s="9"/>
      <c r="AY200" s="9"/>
      <c r="AZ200" s="9"/>
      <c r="BA200" s="9"/>
    </row>
    <row r="201" spans="1:69" ht="3" customHeight="1" x14ac:dyDescent="0.2"/>
    <row r="202" spans="1:69" s="23" customFormat="1" ht="9" customHeight="1" x14ac:dyDescent="0.2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  <c r="AH202" s="9"/>
      <c r="AI202" s="9"/>
      <c r="AJ202" s="9"/>
      <c r="AK202" s="9"/>
      <c r="AL202" s="9"/>
      <c r="AM202" s="9"/>
      <c r="AN202" s="9"/>
      <c r="AO202" s="9"/>
      <c r="AP202" s="9"/>
      <c r="AQ202" s="9"/>
      <c r="AR202" s="9"/>
      <c r="AS202" s="9"/>
      <c r="AT202" s="9"/>
      <c r="AU202" s="9"/>
      <c r="AV202" s="9"/>
      <c r="AW202" s="9"/>
      <c r="AX202" s="9"/>
      <c r="AY202" s="9"/>
      <c r="AZ202" s="9"/>
      <c r="BA202" s="9"/>
    </row>
    <row r="203" spans="1:69" s="24" customFormat="1" ht="21" customHeight="1" x14ac:dyDescent="0.2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  <c r="AJ203" s="9"/>
      <c r="AK203" s="9"/>
      <c r="AL203" s="9"/>
      <c r="AM203" s="9"/>
      <c r="AN203" s="9"/>
      <c r="AO203" s="9"/>
      <c r="AP203" s="9"/>
      <c r="AQ203" s="9"/>
      <c r="AR203" s="9"/>
      <c r="AS203" s="9"/>
      <c r="AT203" s="9"/>
      <c r="AU203" s="9"/>
      <c r="AV203" s="9"/>
      <c r="AW203" s="9"/>
      <c r="AX203" s="9"/>
      <c r="AY203" s="9"/>
      <c r="AZ203" s="9"/>
      <c r="BA203" s="9"/>
    </row>
    <row r="204" spans="1:69" ht="17.100000000000001" customHeight="1" x14ac:dyDescent="0.2"/>
    <row r="205" spans="1:69" ht="17.100000000000001" customHeight="1" x14ac:dyDescent="0.2"/>
    <row r="206" spans="1:69" ht="17.100000000000001" customHeight="1" x14ac:dyDescent="0.2"/>
    <row r="207" spans="1:69" ht="17.100000000000001" customHeight="1" x14ac:dyDescent="0.2"/>
    <row r="208" spans="1:69" ht="17.100000000000001" customHeight="1" x14ac:dyDescent="0.25">
      <c r="BE208" s="17"/>
      <c r="BF208" s="18"/>
      <c r="BG208" s="18"/>
      <c r="BH208" s="18"/>
      <c r="BI208" s="18"/>
      <c r="BJ208" s="18"/>
      <c r="BK208" s="18"/>
      <c r="BL208" s="18"/>
      <c r="BM208" s="18"/>
      <c r="BN208" s="25"/>
      <c r="BO208" s="25"/>
      <c r="BP208" s="25"/>
      <c r="BQ208" s="18"/>
    </row>
    <row r="209" spans="57:69" ht="17.100000000000001" customHeight="1" x14ac:dyDescent="0.25">
      <c r="BE209" s="17"/>
      <c r="BF209" s="18"/>
      <c r="BG209" s="18"/>
      <c r="BH209" s="18"/>
      <c r="BI209" s="18"/>
      <c r="BJ209" s="18"/>
      <c r="BK209" s="18"/>
      <c r="BL209" s="18"/>
      <c r="BM209" s="18"/>
      <c r="BN209" s="68"/>
      <c r="BO209" s="68"/>
      <c r="BP209" s="68"/>
      <c r="BQ209" s="18"/>
    </row>
    <row r="210" spans="57:69" ht="17.100000000000001" customHeight="1" x14ac:dyDescent="0.25">
      <c r="BE210" s="17"/>
      <c r="BF210" s="18"/>
      <c r="BG210" s="18"/>
      <c r="BH210" s="18"/>
      <c r="BI210" s="18"/>
      <c r="BJ210" s="18"/>
      <c r="BK210" s="18"/>
      <c r="BL210" s="18"/>
      <c r="BM210" s="18"/>
      <c r="BN210" s="68"/>
      <c r="BO210" s="68"/>
      <c r="BP210" s="68"/>
      <c r="BQ210" s="18"/>
    </row>
    <row r="211" spans="57:69" ht="17.100000000000001" customHeight="1" x14ac:dyDescent="0.25">
      <c r="BE211" s="17"/>
      <c r="BF211" s="18"/>
      <c r="BG211" s="18"/>
      <c r="BH211" s="18"/>
      <c r="BI211" s="18"/>
      <c r="BJ211" s="18"/>
      <c r="BK211" s="18"/>
      <c r="BL211" s="18"/>
      <c r="BM211" s="18"/>
      <c r="BN211" s="25"/>
      <c r="BO211" s="25"/>
      <c r="BP211" s="25"/>
      <c r="BQ211" s="18"/>
    </row>
    <row r="212" spans="57:69" ht="17.100000000000001" customHeight="1" x14ac:dyDescent="0.25">
      <c r="BE212" s="17"/>
      <c r="BF212" s="18"/>
      <c r="BG212" s="18"/>
      <c r="BH212" s="18"/>
      <c r="BI212" s="18"/>
      <c r="BJ212" s="18"/>
      <c r="BK212" s="18"/>
      <c r="BL212" s="18"/>
      <c r="BM212" s="18"/>
      <c r="BN212" s="26"/>
      <c r="BO212" s="27"/>
      <c r="BP212" s="27"/>
      <c r="BQ212" s="18"/>
    </row>
    <row r="213" spans="57:69" ht="36.75" customHeight="1" x14ac:dyDescent="0.25">
      <c r="BE213" s="17"/>
      <c r="BF213" s="18"/>
      <c r="BG213" s="18"/>
      <c r="BH213" s="18"/>
      <c r="BI213" s="18"/>
      <c r="BJ213" s="18"/>
      <c r="BK213" s="18"/>
      <c r="BL213" s="18"/>
      <c r="BM213" s="18"/>
      <c r="BN213" s="28"/>
      <c r="BO213" s="29"/>
      <c r="BP213" s="29"/>
      <c r="BQ213" s="18"/>
    </row>
    <row r="214" spans="57:69" ht="36.75" customHeight="1" x14ac:dyDescent="0.25">
      <c r="BE214" s="17"/>
      <c r="BF214" s="18"/>
      <c r="BG214" s="18"/>
      <c r="BH214" s="18"/>
      <c r="BI214" s="18"/>
      <c r="BJ214" s="18"/>
      <c r="BK214" s="18"/>
      <c r="BL214" s="18"/>
      <c r="BM214" s="18"/>
      <c r="BN214" s="18"/>
      <c r="BO214" s="18"/>
      <c r="BP214" s="18"/>
      <c r="BQ214" s="18"/>
    </row>
    <row r="215" spans="57:69" ht="36.75" customHeight="1" x14ac:dyDescent="0.25">
      <c r="BE215" s="17"/>
      <c r="BF215" s="18"/>
      <c r="BG215" s="18"/>
      <c r="BH215" s="18"/>
      <c r="BI215" s="18"/>
      <c r="BJ215" s="18"/>
      <c r="BK215" s="18"/>
      <c r="BL215" s="18"/>
      <c r="BM215" s="18"/>
      <c r="BN215" s="18"/>
      <c r="BO215" s="18"/>
      <c r="BP215" s="18"/>
      <c r="BQ215" s="18"/>
    </row>
    <row r="216" spans="57:69" ht="36.75" customHeight="1" x14ac:dyDescent="0.25">
      <c r="BE216" s="17"/>
      <c r="BF216" s="18"/>
      <c r="BG216" s="18"/>
      <c r="BH216" s="18"/>
      <c r="BI216" s="18"/>
      <c r="BJ216" s="18"/>
      <c r="BK216" s="18"/>
      <c r="BL216" s="18"/>
      <c r="BM216" s="18"/>
      <c r="BN216" s="18"/>
      <c r="BO216" s="18"/>
      <c r="BP216" s="18"/>
      <c r="BQ216" s="18"/>
    </row>
    <row r="217" spans="57:69" ht="36.75" customHeight="1" x14ac:dyDescent="0.25">
      <c r="BE217" s="17"/>
      <c r="BF217" s="18"/>
      <c r="BG217" s="18"/>
      <c r="BH217" s="18"/>
      <c r="BI217" s="18"/>
      <c r="BJ217" s="18"/>
      <c r="BK217" s="18"/>
      <c r="BL217" s="18"/>
      <c r="BM217" s="18"/>
      <c r="BN217" s="18"/>
      <c r="BO217" s="18"/>
      <c r="BP217" s="18"/>
      <c r="BQ217" s="18"/>
    </row>
    <row r="218" spans="57:69" ht="36.75" customHeight="1" x14ac:dyDescent="0.25">
      <c r="BE218" s="17"/>
      <c r="BF218" s="18"/>
      <c r="BG218" s="18"/>
      <c r="BH218" s="18"/>
      <c r="BI218" s="18"/>
      <c r="BJ218" s="18"/>
      <c r="BK218" s="18"/>
      <c r="BL218" s="18"/>
      <c r="BM218" s="18"/>
      <c r="BN218" s="18"/>
      <c r="BO218" s="18"/>
      <c r="BP218" s="18"/>
      <c r="BQ218" s="18"/>
    </row>
    <row r="219" spans="57:69" ht="36.75" customHeight="1" x14ac:dyDescent="0.25">
      <c r="BE219" s="17"/>
      <c r="BF219" s="18"/>
      <c r="BG219" s="18"/>
      <c r="BH219" s="18"/>
      <c r="BI219" s="18"/>
      <c r="BJ219" s="18"/>
      <c r="BK219" s="18"/>
      <c r="BL219" s="18"/>
      <c r="BM219" s="18"/>
      <c r="BN219" s="18"/>
      <c r="BO219" s="18"/>
      <c r="BP219" s="18"/>
      <c r="BQ219" s="18"/>
    </row>
    <row r="220" spans="57:69" ht="36.75" customHeight="1" x14ac:dyDescent="0.25">
      <c r="BE220" s="17"/>
      <c r="BF220" s="18"/>
      <c r="BG220" s="18"/>
      <c r="BH220" s="18"/>
      <c r="BI220" s="18"/>
      <c r="BJ220" s="18"/>
      <c r="BK220" s="18"/>
      <c r="BL220" s="18"/>
      <c r="BM220" s="18"/>
      <c r="BN220" s="18"/>
      <c r="BO220" s="18"/>
      <c r="BP220" s="18"/>
      <c r="BQ220" s="18"/>
    </row>
    <row r="221" spans="57:69" ht="36.75" customHeight="1" x14ac:dyDescent="0.25">
      <c r="BE221" s="17"/>
      <c r="BF221" s="18"/>
      <c r="BG221" s="18"/>
      <c r="BH221" s="18"/>
      <c r="BI221" s="18"/>
      <c r="BJ221" s="18"/>
      <c r="BK221" s="18"/>
      <c r="BL221" s="18"/>
      <c r="BM221" s="18"/>
      <c r="BN221" s="18"/>
      <c r="BO221" s="18"/>
      <c r="BP221" s="18"/>
      <c r="BQ221" s="18"/>
    </row>
    <row r="222" spans="57:69" ht="36.75" customHeight="1" x14ac:dyDescent="0.25">
      <c r="BE222" s="17"/>
      <c r="BF222" s="18"/>
      <c r="BG222" s="18"/>
      <c r="BH222" s="18"/>
      <c r="BI222" s="18"/>
      <c r="BJ222" s="18"/>
      <c r="BK222" s="18"/>
      <c r="BL222" s="18"/>
      <c r="BM222" s="18"/>
      <c r="BN222" s="18"/>
      <c r="BO222" s="18"/>
      <c r="BP222" s="18"/>
      <c r="BQ222" s="18"/>
    </row>
    <row r="223" spans="57:69" ht="36.75" customHeight="1" x14ac:dyDescent="0.25">
      <c r="BE223" s="17"/>
      <c r="BF223" s="18"/>
      <c r="BG223" s="18"/>
      <c r="BH223" s="18"/>
      <c r="BI223" s="18"/>
      <c r="BJ223" s="18"/>
      <c r="BK223" s="18"/>
      <c r="BL223" s="18"/>
      <c r="BM223" s="18"/>
      <c r="BN223" s="18"/>
      <c r="BO223" s="18"/>
      <c r="BP223" s="18"/>
      <c r="BQ223" s="18"/>
    </row>
    <row r="224" spans="57:69" ht="36.75" customHeight="1" x14ac:dyDescent="0.25">
      <c r="BE224" s="17"/>
      <c r="BF224" s="18"/>
      <c r="BG224" s="18"/>
      <c r="BH224" s="18"/>
      <c r="BI224" s="18"/>
      <c r="BJ224" s="18"/>
      <c r="BK224" s="18"/>
      <c r="BL224" s="18"/>
      <c r="BM224" s="18"/>
      <c r="BN224" s="18"/>
      <c r="BO224" s="18"/>
      <c r="BP224" s="18"/>
      <c r="BQ224" s="18"/>
    </row>
    <row r="225" spans="57:69" ht="36.75" customHeight="1" x14ac:dyDescent="0.25">
      <c r="BE225" s="17"/>
      <c r="BF225" s="18"/>
      <c r="BG225" s="18"/>
      <c r="BH225" s="18"/>
      <c r="BI225" s="18"/>
      <c r="BJ225" s="18"/>
      <c r="BK225" s="18"/>
      <c r="BL225" s="18"/>
      <c r="BM225" s="18"/>
      <c r="BN225" s="18"/>
      <c r="BO225" s="18"/>
      <c r="BP225" s="18"/>
      <c r="BQ225" s="18"/>
    </row>
    <row r="226" spans="57:69" ht="36.75" customHeight="1" x14ac:dyDescent="0.25">
      <c r="BE226" s="17"/>
      <c r="BF226" s="18"/>
      <c r="BG226" s="18"/>
      <c r="BH226" s="18"/>
      <c r="BI226" s="18"/>
      <c r="BJ226" s="18"/>
      <c r="BK226" s="18"/>
      <c r="BL226" s="18"/>
      <c r="BM226" s="18"/>
      <c r="BN226" s="18"/>
      <c r="BO226" s="18"/>
      <c r="BP226" s="18"/>
      <c r="BQ226" s="18"/>
    </row>
    <row r="227" spans="57:69" ht="17.100000000000001" customHeight="1" x14ac:dyDescent="0.25">
      <c r="BE227" s="17"/>
      <c r="BF227" s="18"/>
      <c r="BG227" s="18"/>
      <c r="BH227" s="18"/>
      <c r="BI227" s="18"/>
      <c r="BJ227" s="18"/>
      <c r="BK227" s="18"/>
      <c r="BL227" s="18"/>
      <c r="BM227" s="18"/>
      <c r="BN227" s="18"/>
      <c r="BO227" s="18"/>
      <c r="BP227" s="18"/>
      <c r="BQ227" s="18"/>
    </row>
    <row r="228" spans="57:69" ht="16.5" customHeight="1" x14ac:dyDescent="0.2"/>
    <row r="229" spans="57:69" ht="24" customHeight="1" x14ac:dyDescent="0.2"/>
    <row r="231" spans="57:69" ht="3" customHeight="1" x14ac:dyDescent="0.2"/>
    <row r="232" spans="57:69" ht="12.75" customHeight="1" x14ac:dyDescent="0.2"/>
  </sheetData>
  <mergeCells count="212">
    <mergeCell ref="AW40:AZ41"/>
    <mergeCell ref="B38:D39"/>
    <mergeCell ref="E38:V39"/>
    <mergeCell ref="W38:Z39"/>
    <mergeCell ref="B40:D41"/>
    <mergeCell ref="E40:V41"/>
    <mergeCell ref="W40:Z41"/>
    <mergeCell ref="AA7:AC7"/>
    <mergeCell ref="W44:Z45"/>
    <mergeCell ref="AB37:AD37"/>
    <mergeCell ref="AE37:AV37"/>
    <mergeCell ref="AW37:AZ37"/>
    <mergeCell ref="AB38:AD39"/>
    <mergeCell ref="AE38:AV39"/>
    <mergeCell ref="AW38:AZ39"/>
    <mergeCell ref="AB40:AD41"/>
    <mergeCell ref="AE40:AV41"/>
    <mergeCell ref="B42:D43"/>
    <mergeCell ref="E42:V43"/>
    <mergeCell ref="W42:Z43"/>
    <mergeCell ref="AB42:AD43"/>
    <mergeCell ref="AE42:AV43"/>
    <mergeCell ref="AB31:AD32"/>
    <mergeCell ref="AW42:AZ43"/>
    <mergeCell ref="B60:V60"/>
    <mergeCell ref="W60:Z60"/>
    <mergeCell ref="AB60:AV60"/>
    <mergeCell ref="AW60:AZ60"/>
    <mergeCell ref="C70:I70"/>
    <mergeCell ref="J70:Z70"/>
    <mergeCell ref="AC70:AE70"/>
    <mergeCell ref="AF70:AY70"/>
    <mergeCell ref="B24:D24"/>
    <mergeCell ref="B65:L65"/>
    <mergeCell ref="N65:X65"/>
    <mergeCell ref="Z65:AJ65"/>
    <mergeCell ref="AL65:AV65"/>
    <mergeCell ref="B59:V59"/>
    <mergeCell ref="AB27:AD28"/>
    <mergeCell ref="AE27:AV28"/>
    <mergeCell ref="AW27:AZ28"/>
    <mergeCell ref="E25:V26"/>
    <mergeCell ref="B25:D26"/>
    <mergeCell ref="W25:Z26"/>
    <mergeCell ref="E27:V28"/>
    <mergeCell ref="W27:Z28"/>
    <mergeCell ref="B27:D28"/>
    <mergeCell ref="AB24:AD24"/>
    <mergeCell ref="B57:V57"/>
    <mergeCell ref="W57:Z57"/>
    <mergeCell ref="AB57:AV57"/>
    <mergeCell ref="AW57:AZ57"/>
    <mergeCell ref="B58:V58"/>
    <mergeCell ref="W58:Z58"/>
    <mergeCell ref="AB58:AV58"/>
    <mergeCell ref="AW58:AZ58"/>
    <mergeCell ref="W59:Z59"/>
    <mergeCell ref="AB59:AV59"/>
    <mergeCell ref="AW59:AZ59"/>
    <mergeCell ref="B55:E55"/>
    <mergeCell ref="F55:Z55"/>
    <mergeCell ref="AB55:AE55"/>
    <mergeCell ref="AF55:AZ55"/>
    <mergeCell ref="AB54:AE54"/>
    <mergeCell ref="AF54:AH54"/>
    <mergeCell ref="AI54:AK54"/>
    <mergeCell ref="AL54:AN54"/>
    <mergeCell ref="B56:S56"/>
    <mergeCell ref="T56:V56"/>
    <mergeCell ref="W56:Z56"/>
    <mergeCell ref="AB56:AS56"/>
    <mergeCell ref="AT56:AV56"/>
    <mergeCell ref="AW56:AZ56"/>
    <mergeCell ref="AO54:AQ54"/>
    <mergeCell ref="AR54:AT54"/>
    <mergeCell ref="B54:E54"/>
    <mergeCell ref="F54:H54"/>
    <mergeCell ref="I54:K54"/>
    <mergeCell ref="L54:N54"/>
    <mergeCell ref="O54:Q54"/>
    <mergeCell ref="R54:T54"/>
    <mergeCell ref="AU54:AW54"/>
    <mergeCell ref="AX54:AZ54"/>
    <mergeCell ref="B53:E53"/>
    <mergeCell ref="F53:H53"/>
    <mergeCell ref="I53:K53"/>
    <mergeCell ref="L53:N53"/>
    <mergeCell ref="O53:Q53"/>
    <mergeCell ref="R53:T53"/>
    <mergeCell ref="U54:W54"/>
    <mergeCell ref="X54:Z54"/>
    <mergeCell ref="AB53:AE53"/>
    <mergeCell ref="U53:W53"/>
    <mergeCell ref="X53:Z53"/>
    <mergeCell ref="AF52:AH52"/>
    <mergeCell ref="AI52:AK52"/>
    <mergeCell ref="AL52:AN52"/>
    <mergeCell ref="AO52:AQ52"/>
    <mergeCell ref="AR52:AT52"/>
    <mergeCell ref="AO53:AQ53"/>
    <mergeCell ref="AR53:AT53"/>
    <mergeCell ref="AU52:AW52"/>
    <mergeCell ref="AX52:AZ52"/>
    <mergeCell ref="AF53:AH53"/>
    <mergeCell ref="AI53:AK53"/>
    <mergeCell ref="AL53:AN53"/>
    <mergeCell ref="AU53:AW53"/>
    <mergeCell ref="AX53:AZ53"/>
    <mergeCell ref="B52:E52"/>
    <mergeCell ref="F52:H52"/>
    <mergeCell ref="I52:K52"/>
    <mergeCell ref="L52:N52"/>
    <mergeCell ref="O52:Q52"/>
    <mergeCell ref="R52:T52"/>
    <mergeCell ref="U52:W52"/>
    <mergeCell ref="X52:Z52"/>
    <mergeCell ref="AB52:AE52"/>
    <mergeCell ref="B49:Z49"/>
    <mergeCell ref="AB49:AZ49"/>
    <mergeCell ref="B50:E50"/>
    <mergeCell ref="F50:Q50"/>
    <mergeCell ref="R50:Z50"/>
    <mergeCell ref="AB50:AE50"/>
    <mergeCell ref="AF50:AQ50"/>
    <mergeCell ref="AR50:AZ50"/>
    <mergeCell ref="B51:E51"/>
    <mergeCell ref="F51:H51"/>
    <mergeCell ref="I51:K51"/>
    <mergeCell ref="L51:N51"/>
    <mergeCell ref="O51:Q51"/>
    <mergeCell ref="R51:T51"/>
    <mergeCell ref="U51:W51"/>
    <mergeCell ref="AB51:AE51"/>
    <mergeCell ref="AF51:AH51"/>
    <mergeCell ref="AI51:AK51"/>
    <mergeCell ref="AL51:AN51"/>
    <mergeCell ref="AO51:AQ51"/>
    <mergeCell ref="AR51:AT51"/>
    <mergeCell ref="AU51:AW51"/>
    <mergeCell ref="B46:V46"/>
    <mergeCell ref="W46:Z46"/>
    <mergeCell ref="AB46:AV46"/>
    <mergeCell ref="AW46:AZ46"/>
    <mergeCell ref="B44:D45"/>
    <mergeCell ref="E44:V45"/>
    <mergeCell ref="AB44:AD45"/>
    <mergeCell ref="AE44:AV45"/>
    <mergeCell ref="AW44:AZ45"/>
    <mergeCell ref="AE29:AV30"/>
    <mergeCell ref="B33:V33"/>
    <mergeCell ref="B16:G16"/>
    <mergeCell ref="H16:AR16"/>
    <mergeCell ref="AS16:AV16"/>
    <mergeCell ref="AE31:AV32"/>
    <mergeCell ref="AW31:AZ32"/>
    <mergeCell ref="B37:D37"/>
    <mergeCell ref="E37:V37"/>
    <mergeCell ref="W37:Z37"/>
    <mergeCell ref="W31:Z32"/>
    <mergeCell ref="B36:Z36"/>
    <mergeCell ref="AB36:AZ36"/>
    <mergeCell ref="W33:Z33"/>
    <mergeCell ref="AB33:AV33"/>
    <mergeCell ref="AW33:AZ33"/>
    <mergeCell ref="B31:D32"/>
    <mergeCell ref="E31:V32"/>
    <mergeCell ref="AW16:AZ16"/>
    <mergeCell ref="B17:G17"/>
    <mergeCell ref="H17:AR17"/>
    <mergeCell ref="AS17:AV17"/>
    <mergeCell ref="AW17:AZ17"/>
    <mergeCell ref="AW29:AZ30"/>
    <mergeCell ref="W24:Z24"/>
    <mergeCell ref="E24:V24"/>
    <mergeCell ref="B18:G18"/>
    <mergeCell ref="H18:AR18"/>
    <mergeCell ref="AS18:AV18"/>
    <mergeCell ref="AW18:AZ18"/>
    <mergeCell ref="A21:BA21"/>
    <mergeCell ref="B23:Z23"/>
    <mergeCell ref="AB23:AZ23"/>
    <mergeCell ref="AE24:AV24"/>
    <mergeCell ref="AW24:AZ24"/>
    <mergeCell ref="AB25:AD26"/>
    <mergeCell ref="AE25:AV26"/>
    <mergeCell ref="AW25:AZ26"/>
    <mergeCell ref="E29:V30"/>
    <mergeCell ref="B29:D30"/>
    <mergeCell ref="W29:Z30"/>
    <mergeCell ref="AB29:AD30"/>
    <mergeCell ref="B13:G13"/>
    <mergeCell ref="H13:AR13"/>
    <mergeCell ref="AS13:AV13"/>
    <mergeCell ref="AW13:AZ13"/>
    <mergeCell ref="B14:G14"/>
    <mergeCell ref="H14:AR14"/>
    <mergeCell ref="AS14:AV14"/>
    <mergeCell ref="AW14:AZ14"/>
    <mergeCell ref="B15:G15"/>
    <mergeCell ref="H15:AR15"/>
    <mergeCell ref="AS15:AV15"/>
    <mergeCell ref="AW15:AZ15"/>
    <mergeCell ref="A1:BA1"/>
    <mergeCell ref="A4:BA4"/>
    <mergeCell ref="A6:BA6"/>
    <mergeCell ref="A9:BA9"/>
    <mergeCell ref="B11:G12"/>
    <mergeCell ref="H11:AR12"/>
    <mergeCell ref="AS11:AV12"/>
    <mergeCell ref="AW11:AZ12"/>
    <mergeCell ref="B7:Z7"/>
    <mergeCell ref="A2:BA3"/>
  </mergeCells>
  <printOptions horizontalCentered="1"/>
  <pageMargins left="0.25" right="0.25" top="0.75" bottom="0.75" header="0.3" footer="0.3"/>
  <pageSetup scale="50" fitToHeight="0" orientation="portrait" r:id="rId1"/>
  <headerFooter scaleWithDoc="0">
    <oddHeader>&amp;R&amp;"Times New Roman,Regular"&amp;9Form PM 7102SW</oddHeader>
    <oddFooter>&amp;L&amp;"Times New Roman,Italic"&amp;7LD Rate Justification SW Template&amp;R&amp;"Times New Roman,Italic"&amp;7Revised:  7/1/2022</oddFooter>
  </headerFooter>
  <colBreaks count="1" manualBreakCount="1">
    <brk id="53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45"/>
  <sheetViews>
    <sheetView workbookViewId="0">
      <selection activeCell="I44" sqref="I44:K45"/>
    </sheetView>
  </sheetViews>
  <sheetFormatPr defaultRowHeight="12.75" x14ac:dyDescent="0.2"/>
  <cols>
    <col min="1" max="1" width="33.7109375" customWidth="1"/>
    <col min="2" max="2" width="7.5703125" customWidth="1"/>
    <col min="4" max="5" width="11.5703125" customWidth="1"/>
    <col min="7" max="7" width="1.7109375" customWidth="1"/>
    <col min="8" max="8" width="17.140625" customWidth="1"/>
    <col min="9" max="9" width="12" customWidth="1"/>
    <col min="10" max="10" width="17.7109375" customWidth="1"/>
    <col min="11" max="12" width="14" customWidth="1"/>
  </cols>
  <sheetData>
    <row r="1" spans="1:11" x14ac:dyDescent="0.2">
      <c r="A1" s="59" t="s">
        <v>40</v>
      </c>
      <c r="B1" s="60"/>
      <c r="C1" s="60"/>
      <c r="D1" s="60"/>
      <c r="E1" s="60"/>
      <c r="F1" s="60"/>
      <c r="G1" s="60"/>
      <c r="H1" s="60"/>
      <c r="I1" s="60"/>
      <c r="J1" s="60"/>
      <c r="K1" s="60"/>
    </row>
    <row r="2" spans="1:11" x14ac:dyDescent="0.2">
      <c r="A2" s="59" t="s">
        <v>41</v>
      </c>
      <c r="B2" s="60"/>
      <c r="C2" s="60"/>
      <c r="D2" s="195" t="s">
        <v>38</v>
      </c>
      <c r="E2" s="195"/>
      <c r="F2" s="66">
        <v>0.35</v>
      </c>
      <c r="G2" s="60"/>
      <c r="H2" s="60"/>
      <c r="I2" s="67"/>
      <c r="J2" s="67"/>
      <c r="K2" s="67"/>
    </row>
    <row r="3" spans="1:11" x14ac:dyDescent="0.2">
      <c r="A3" s="193" t="s">
        <v>96</v>
      </c>
      <c r="B3" s="193"/>
      <c r="C3" s="193"/>
      <c r="D3" s="193"/>
      <c r="E3" s="193"/>
      <c r="F3" s="193"/>
      <c r="G3" s="193"/>
      <c r="H3" s="193"/>
      <c r="I3" s="193"/>
      <c r="J3" s="193"/>
      <c r="K3" s="193"/>
    </row>
    <row r="4" spans="1:11" x14ac:dyDescent="0.2">
      <c r="A4" s="193"/>
      <c r="B4" s="193"/>
      <c r="C4" s="193"/>
      <c r="D4" s="193"/>
      <c r="E4" s="193"/>
      <c r="F4" s="193"/>
      <c r="G4" s="193"/>
      <c r="H4" s="193"/>
      <c r="I4" s="193"/>
      <c r="J4" s="193"/>
      <c r="K4" s="193"/>
    </row>
    <row r="5" spans="1:11" x14ac:dyDescent="0.2">
      <c r="A5" s="192" t="s">
        <v>20</v>
      </c>
      <c r="B5" s="192"/>
      <c r="C5" s="192"/>
      <c r="D5" s="192"/>
      <c r="E5" s="192"/>
      <c r="F5" s="192"/>
      <c r="G5" s="192"/>
      <c r="H5" s="192" t="s">
        <v>79</v>
      </c>
      <c r="I5" s="192"/>
      <c r="J5" s="192"/>
      <c r="K5" s="192"/>
    </row>
    <row r="6" spans="1:11" ht="38.25" x14ac:dyDescent="0.2">
      <c r="A6" s="3" t="s">
        <v>0</v>
      </c>
      <c r="B6" s="3" t="s">
        <v>1</v>
      </c>
      <c r="C6" s="3" t="s">
        <v>3</v>
      </c>
      <c r="D6" s="3" t="s">
        <v>18</v>
      </c>
      <c r="E6" s="3" t="s">
        <v>19</v>
      </c>
      <c r="F6" s="3" t="s">
        <v>4</v>
      </c>
      <c r="G6" s="192"/>
      <c r="H6" s="3"/>
      <c r="I6" s="3" t="s">
        <v>21</v>
      </c>
      <c r="J6" s="3" t="s">
        <v>22</v>
      </c>
      <c r="K6" s="3" t="s">
        <v>23</v>
      </c>
    </row>
    <row r="7" spans="1:11" x14ac:dyDescent="0.2">
      <c r="A7" s="4" t="s">
        <v>2</v>
      </c>
      <c r="B7" s="4" t="s">
        <v>12</v>
      </c>
      <c r="C7" s="4">
        <v>1</v>
      </c>
      <c r="D7" s="5">
        <f>5259.4/80</f>
        <v>65.742499999999993</v>
      </c>
      <c r="E7" s="5">
        <f>D7/C7</f>
        <v>65.742499999999993</v>
      </c>
      <c r="F7" s="5">
        <f>E7*(1+$F$18)</f>
        <v>88.752375000000001</v>
      </c>
      <c r="G7" s="192"/>
      <c r="H7" s="178" t="s">
        <v>24</v>
      </c>
      <c r="I7" s="181">
        <v>19000</v>
      </c>
      <c r="J7" s="181">
        <v>10900</v>
      </c>
      <c r="K7" s="181">
        <v>351100</v>
      </c>
    </row>
    <row r="8" spans="1:11" x14ac:dyDescent="0.2">
      <c r="A8" s="6" t="s">
        <v>5</v>
      </c>
      <c r="B8" s="7" t="s">
        <v>13</v>
      </c>
      <c r="C8" s="4">
        <v>3</v>
      </c>
      <c r="D8" s="5">
        <v>40.922874999999998</v>
      </c>
      <c r="E8" s="194">
        <f>((D8*C8)+(D9*C9)+(D10*C10)+(D11*C11)+(D12*C12)+(D13*C13))/(SUM(C8:C13))</f>
        <v>34.501989010989007</v>
      </c>
      <c r="F8" s="194">
        <f>E8*(1+$F$18)</f>
        <v>46.57768516483516</v>
      </c>
      <c r="G8" s="192"/>
      <c r="H8" s="179"/>
      <c r="I8" s="182"/>
      <c r="J8" s="182"/>
      <c r="K8" s="182"/>
    </row>
    <row r="9" spans="1:11" x14ac:dyDescent="0.2">
      <c r="A9" s="4" t="s">
        <v>8</v>
      </c>
      <c r="B9" s="4" t="s">
        <v>15</v>
      </c>
      <c r="C9" s="4">
        <v>0</v>
      </c>
      <c r="D9" s="5">
        <v>33.209249999999997</v>
      </c>
      <c r="E9" s="194"/>
      <c r="F9" s="194"/>
      <c r="G9" s="192"/>
      <c r="H9" s="180"/>
      <c r="I9" s="183"/>
      <c r="J9" s="183"/>
      <c r="K9" s="183"/>
    </row>
    <row r="10" spans="1:11" x14ac:dyDescent="0.2">
      <c r="A10" s="4" t="s">
        <v>97</v>
      </c>
      <c r="B10" s="7" t="s">
        <v>16</v>
      </c>
      <c r="C10" s="4">
        <v>2</v>
      </c>
      <c r="D10" s="5">
        <f>62653.27/26/80</f>
        <v>30.121764423076922</v>
      </c>
      <c r="E10" s="194"/>
      <c r="F10" s="194"/>
      <c r="G10" s="192"/>
      <c r="H10" s="184" t="s">
        <v>25</v>
      </c>
      <c r="I10" s="181">
        <f>I7/2080</f>
        <v>9.134615384615385</v>
      </c>
      <c r="J10" s="181">
        <f>J7/2080</f>
        <v>5.240384615384615</v>
      </c>
      <c r="K10" s="181">
        <f>K7/2080</f>
        <v>168.79807692307693</v>
      </c>
    </row>
    <row r="11" spans="1:11" x14ac:dyDescent="0.2">
      <c r="A11" s="7" t="s">
        <v>30</v>
      </c>
      <c r="B11" s="7" t="s">
        <v>34</v>
      </c>
      <c r="C11" s="4">
        <v>2</v>
      </c>
      <c r="D11" s="5">
        <f>60841.84/26/80</f>
        <v>29.250884615384614</v>
      </c>
      <c r="E11" s="194"/>
      <c r="F11" s="194"/>
      <c r="G11" s="192"/>
      <c r="H11" s="185"/>
      <c r="I11" s="182"/>
      <c r="J11" s="182"/>
      <c r="K11" s="182"/>
    </row>
    <row r="12" spans="1:11" x14ac:dyDescent="0.2">
      <c r="A12" s="7" t="s">
        <v>31</v>
      </c>
      <c r="B12" s="7" t="s">
        <v>99</v>
      </c>
      <c r="C12" s="4">
        <v>0</v>
      </c>
      <c r="D12" s="5">
        <v>26.531375000000001</v>
      </c>
      <c r="E12" s="194"/>
      <c r="F12" s="194"/>
      <c r="G12" s="192"/>
      <c r="H12" s="171"/>
      <c r="I12" s="183"/>
      <c r="J12" s="183"/>
      <c r="K12" s="183"/>
    </row>
    <row r="13" spans="1:11" x14ac:dyDescent="0.2">
      <c r="A13" s="4"/>
      <c r="B13" s="4"/>
      <c r="C13" s="4"/>
      <c r="D13" s="5"/>
      <c r="E13" s="194"/>
      <c r="F13" s="194"/>
      <c r="G13" s="192"/>
      <c r="H13" s="170" t="s">
        <v>39</v>
      </c>
      <c r="I13" s="186">
        <f>I10+J10+K10</f>
        <v>183.17307692307693</v>
      </c>
      <c r="J13" s="187"/>
      <c r="K13" s="188"/>
    </row>
    <row r="14" spans="1:11" x14ac:dyDescent="0.2">
      <c r="A14" s="7" t="s">
        <v>98</v>
      </c>
      <c r="B14" s="7" t="s">
        <v>99</v>
      </c>
      <c r="C14" s="4">
        <v>1</v>
      </c>
      <c r="D14" s="5">
        <f>36191.6/26/80</f>
        <v>17.399807692307693</v>
      </c>
      <c r="E14" s="5">
        <f>D14/C14</f>
        <v>17.399807692307693</v>
      </c>
      <c r="F14" s="5">
        <f>E14*(1+$F$18)</f>
        <v>23.489740384615388</v>
      </c>
      <c r="G14" s="192"/>
      <c r="H14" s="171"/>
      <c r="I14" s="189"/>
      <c r="J14" s="190"/>
      <c r="K14" s="191"/>
    </row>
    <row r="15" spans="1:11" x14ac:dyDescent="0.2">
      <c r="A15" s="59"/>
      <c r="B15" s="59"/>
      <c r="C15" s="60"/>
      <c r="D15" s="61"/>
      <c r="E15" s="62"/>
      <c r="F15" s="62"/>
      <c r="G15" s="63"/>
      <c r="H15" s="64"/>
      <c r="I15" s="65"/>
      <c r="J15" s="65"/>
      <c r="K15" s="65"/>
    </row>
    <row r="16" spans="1:11" x14ac:dyDescent="0.2">
      <c r="A16" s="59"/>
      <c r="B16" s="59"/>
      <c r="C16" s="60"/>
      <c r="D16" s="61"/>
      <c r="E16" s="62"/>
      <c r="F16" s="62"/>
      <c r="G16" s="63"/>
      <c r="H16" s="64"/>
      <c r="I16" s="65"/>
      <c r="J16" s="65"/>
      <c r="K16" s="65"/>
    </row>
    <row r="17" spans="1:11" x14ac:dyDescent="0.2">
      <c r="A17" s="59" t="s">
        <v>40</v>
      </c>
      <c r="B17" s="60"/>
      <c r="C17" s="60"/>
      <c r="D17" s="60"/>
      <c r="E17" s="60"/>
      <c r="F17" s="60"/>
      <c r="G17" s="60"/>
      <c r="H17" s="60"/>
      <c r="I17" s="60"/>
      <c r="J17" s="60"/>
      <c r="K17" s="60"/>
    </row>
    <row r="18" spans="1:11" x14ac:dyDescent="0.2">
      <c r="A18" s="59" t="s">
        <v>41</v>
      </c>
      <c r="B18" s="60"/>
      <c r="C18" s="60"/>
      <c r="D18" s="195" t="s">
        <v>38</v>
      </c>
      <c r="E18" s="195"/>
      <c r="F18" s="66">
        <v>0.35</v>
      </c>
      <c r="G18" s="60"/>
      <c r="H18" s="60"/>
      <c r="I18" s="67"/>
      <c r="J18" s="67"/>
      <c r="K18" s="67"/>
    </row>
    <row r="19" spans="1:11" x14ac:dyDescent="0.2">
      <c r="A19" s="193" t="s">
        <v>26</v>
      </c>
      <c r="B19" s="193"/>
      <c r="C19" s="193"/>
      <c r="D19" s="193"/>
      <c r="E19" s="193"/>
      <c r="F19" s="193"/>
      <c r="G19" s="193"/>
      <c r="H19" s="193"/>
      <c r="I19" s="193"/>
      <c r="J19" s="193"/>
      <c r="K19" s="193"/>
    </row>
    <row r="20" spans="1:11" x14ac:dyDescent="0.2">
      <c r="A20" s="193"/>
      <c r="B20" s="193"/>
      <c r="C20" s="193"/>
      <c r="D20" s="193"/>
      <c r="E20" s="193"/>
      <c r="F20" s="193"/>
      <c r="G20" s="193"/>
      <c r="H20" s="193"/>
      <c r="I20" s="193"/>
      <c r="J20" s="193"/>
      <c r="K20" s="193"/>
    </row>
    <row r="21" spans="1:11" ht="12" customHeight="1" x14ac:dyDescent="0.2">
      <c r="A21" s="192" t="s">
        <v>20</v>
      </c>
      <c r="B21" s="192"/>
      <c r="C21" s="192"/>
      <c r="D21" s="192"/>
      <c r="E21" s="192"/>
      <c r="F21" s="192"/>
      <c r="G21" s="192"/>
      <c r="H21" s="192" t="s">
        <v>79</v>
      </c>
      <c r="I21" s="192"/>
      <c r="J21" s="192"/>
      <c r="K21" s="192"/>
    </row>
    <row r="22" spans="1:11" s="2" customFormat="1" ht="39.75" customHeight="1" x14ac:dyDescent="0.2">
      <c r="A22" s="3" t="s">
        <v>0</v>
      </c>
      <c r="B22" s="3" t="s">
        <v>1</v>
      </c>
      <c r="C22" s="3" t="s">
        <v>3</v>
      </c>
      <c r="D22" s="3" t="s">
        <v>18</v>
      </c>
      <c r="E22" s="3" t="s">
        <v>19</v>
      </c>
      <c r="F22" s="3" t="s">
        <v>4</v>
      </c>
      <c r="G22" s="192"/>
      <c r="H22" s="3"/>
      <c r="I22" s="3" t="s">
        <v>21</v>
      </c>
      <c r="J22" s="3" t="s">
        <v>22</v>
      </c>
      <c r="K22" s="3" t="s">
        <v>23</v>
      </c>
    </row>
    <row r="23" spans="1:11" x14ac:dyDescent="0.2">
      <c r="A23" s="4" t="s">
        <v>2</v>
      </c>
      <c r="B23" s="4" t="s">
        <v>12</v>
      </c>
      <c r="C23" s="4">
        <v>1</v>
      </c>
      <c r="D23" s="5">
        <f>5259.4/80</f>
        <v>65.742499999999993</v>
      </c>
      <c r="E23" s="5">
        <f>D23/C23</f>
        <v>65.742499999999993</v>
      </c>
      <c r="F23" s="5">
        <f>E23*(1+$F$18)</f>
        <v>88.752375000000001</v>
      </c>
      <c r="G23" s="192"/>
      <c r="H23" s="178" t="s">
        <v>24</v>
      </c>
      <c r="I23" s="181">
        <v>9100</v>
      </c>
      <c r="J23" s="181">
        <v>6100</v>
      </c>
      <c r="K23" s="181">
        <v>106800</v>
      </c>
    </row>
    <row r="24" spans="1:11" x14ac:dyDescent="0.2">
      <c r="A24" s="4" t="s">
        <v>5</v>
      </c>
      <c r="B24" s="4" t="s">
        <v>13</v>
      </c>
      <c r="C24" s="4">
        <v>2</v>
      </c>
      <c r="D24" s="5">
        <v>40.922874999999998</v>
      </c>
      <c r="E24" s="194">
        <f>((D24*C24)+(D25*C25)+(D26*C26)+(D27*C27)+(D28*C28)+(D29*C29))/(SUM(C24:C29))</f>
        <v>36.189347222222217</v>
      </c>
      <c r="F24" s="194">
        <f>E24*(1+$F$18)</f>
        <v>48.855618749999998</v>
      </c>
      <c r="G24" s="192"/>
      <c r="H24" s="179"/>
      <c r="I24" s="182"/>
      <c r="J24" s="182"/>
      <c r="K24" s="182"/>
    </row>
    <row r="25" spans="1:11" x14ac:dyDescent="0.2">
      <c r="A25" s="4" t="s">
        <v>6</v>
      </c>
      <c r="B25" s="4" t="s">
        <v>13</v>
      </c>
      <c r="C25" s="4">
        <v>2</v>
      </c>
      <c r="D25" s="5">
        <v>40.922874999999998</v>
      </c>
      <c r="E25" s="194"/>
      <c r="F25" s="194"/>
      <c r="G25" s="192"/>
      <c r="H25" s="180"/>
      <c r="I25" s="183"/>
      <c r="J25" s="183"/>
      <c r="K25" s="183"/>
    </row>
    <row r="26" spans="1:11" x14ac:dyDescent="0.2">
      <c r="A26" s="4" t="s">
        <v>7</v>
      </c>
      <c r="B26" s="4" t="s">
        <v>14</v>
      </c>
      <c r="C26" s="4">
        <v>1</v>
      </c>
      <c r="D26" s="5">
        <v>35.350625000000001</v>
      </c>
      <c r="E26" s="194"/>
      <c r="F26" s="194"/>
      <c r="G26" s="192"/>
      <c r="H26" s="184" t="s">
        <v>25</v>
      </c>
      <c r="I26" s="181">
        <f>I23/2080</f>
        <v>4.375</v>
      </c>
      <c r="J26" s="181">
        <f>J23/2080</f>
        <v>2.9326923076923075</v>
      </c>
      <c r="K26" s="181">
        <f>K23/2080</f>
        <v>51.346153846153847</v>
      </c>
    </row>
    <row r="27" spans="1:11" ht="12.75" customHeight="1" x14ac:dyDescent="0.2">
      <c r="A27" s="4" t="s">
        <v>8</v>
      </c>
      <c r="B27" s="4" t="s">
        <v>15</v>
      </c>
      <c r="C27" s="4">
        <v>2</v>
      </c>
      <c r="D27" s="5">
        <v>33.209249999999997</v>
      </c>
      <c r="E27" s="194"/>
      <c r="F27" s="194"/>
      <c r="G27" s="192"/>
      <c r="H27" s="185"/>
      <c r="I27" s="182"/>
      <c r="J27" s="182"/>
      <c r="K27" s="182"/>
    </row>
    <row r="28" spans="1:11" x14ac:dyDescent="0.2">
      <c r="A28" s="4" t="s">
        <v>9</v>
      </c>
      <c r="B28" s="4" t="s">
        <v>15</v>
      </c>
      <c r="C28" s="4">
        <v>0</v>
      </c>
      <c r="D28" s="5">
        <v>33.209249999999997</v>
      </c>
      <c r="E28" s="194"/>
      <c r="F28" s="194"/>
      <c r="G28" s="192"/>
      <c r="H28" s="171"/>
      <c r="I28" s="183"/>
      <c r="J28" s="183"/>
      <c r="K28" s="183"/>
    </row>
    <row r="29" spans="1:11" x14ac:dyDescent="0.2">
      <c r="A29" s="4" t="s">
        <v>10</v>
      </c>
      <c r="B29" s="4" t="s">
        <v>16</v>
      </c>
      <c r="C29" s="4">
        <v>2</v>
      </c>
      <c r="D29" s="5">
        <v>30.121749999999999</v>
      </c>
      <c r="E29" s="194"/>
      <c r="F29" s="194"/>
      <c r="G29" s="192"/>
      <c r="H29" s="170" t="s">
        <v>39</v>
      </c>
      <c r="I29" s="186">
        <f>I26+J26+K26</f>
        <v>58.653846153846153</v>
      </c>
      <c r="J29" s="187"/>
      <c r="K29" s="188"/>
    </row>
    <row r="30" spans="1:11" x14ac:dyDescent="0.2">
      <c r="A30" s="4" t="s">
        <v>11</v>
      </c>
      <c r="B30" s="4" t="s">
        <v>17</v>
      </c>
      <c r="C30" s="4">
        <v>1</v>
      </c>
      <c r="D30" s="5">
        <v>20.472124999999998</v>
      </c>
      <c r="E30" s="5">
        <f>D30/C30</f>
        <v>20.472124999999998</v>
      </c>
      <c r="F30" s="5">
        <f>E30*(1+$F$18)</f>
        <v>27.63736875</v>
      </c>
      <c r="G30" s="192"/>
      <c r="H30" s="171"/>
      <c r="I30" s="189"/>
      <c r="J30" s="190"/>
      <c r="K30" s="191"/>
    </row>
    <row r="32" spans="1:11" x14ac:dyDescent="0.2">
      <c r="A32" s="6" t="s">
        <v>40</v>
      </c>
    </row>
    <row r="33" spans="1:11" x14ac:dyDescent="0.2">
      <c r="A33" s="6" t="s">
        <v>41</v>
      </c>
      <c r="D33" s="195" t="s">
        <v>38</v>
      </c>
      <c r="E33" s="195"/>
      <c r="F33" s="8">
        <v>0.35</v>
      </c>
      <c r="I33" s="1"/>
      <c r="J33" s="1"/>
      <c r="K33" s="1"/>
    </row>
    <row r="34" spans="1:11" x14ac:dyDescent="0.2">
      <c r="A34" s="193" t="s">
        <v>27</v>
      </c>
      <c r="B34" s="193"/>
      <c r="C34" s="193"/>
      <c r="D34" s="193"/>
      <c r="E34" s="193"/>
      <c r="F34" s="193"/>
      <c r="G34" s="193"/>
      <c r="H34" s="193"/>
      <c r="I34" s="193"/>
      <c r="J34" s="193"/>
      <c r="K34" s="193"/>
    </row>
    <row r="35" spans="1:11" x14ac:dyDescent="0.2">
      <c r="A35" s="193"/>
      <c r="B35" s="193"/>
      <c r="C35" s="193"/>
      <c r="D35" s="193"/>
      <c r="E35" s="193"/>
      <c r="F35" s="193"/>
      <c r="G35" s="193"/>
      <c r="H35" s="193"/>
      <c r="I35" s="193"/>
      <c r="J35" s="193"/>
      <c r="K35" s="193"/>
    </row>
    <row r="36" spans="1:11" ht="12" customHeight="1" x14ac:dyDescent="0.2">
      <c r="A36" s="192" t="s">
        <v>20</v>
      </c>
      <c r="B36" s="192"/>
      <c r="C36" s="192"/>
      <c r="D36" s="192"/>
      <c r="E36" s="192"/>
      <c r="F36" s="192"/>
      <c r="G36" s="192"/>
      <c r="H36" s="192" t="s">
        <v>79</v>
      </c>
      <c r="I36" s="192"/>
      <c r="J36" s="192"/>
      <c r="K36" s="192"/>
    </row>
    <row r="37" spans="1:11" s="2" customFormat="1" ht="39.75" customHeight="1" x14ac:dyDescent="0.2">
      <c r="A37" s="3" t="s">
        <v>0</v>
      </c>
      <c r="B37" s="3" t="s">
        <v>1</v>
      </c>
      <c r="C37" s="3" t="s">
        <v>3</v>
      </c>
      <c r="D37" s="3" t="s">
        <v>18</v>
      </c>
      <c r="E37" s="3" t="s">
        <v>19</v>
      </c>
      <c r="F37" s="3" t="s">
        <v>4</v>
      </c>
      <c r="G37" s="192"/>
      <c r="H37" s="3"/>
      <c r="I37" s="3" t="s">
        <v>21</v>
      </c>
      <c r="J37" s="3" t="s">
        <v>22</v>
      </c>
      <c r="K37" s="3" t="s">
        <v>23</v>
      </c>
    </row>
    <row r="38" spans="1:11" x14ac:dyDescent="0.2">
      <c r="A38" s="4" t="s">
        <v>2</v>
      </c>
      <c r="B38" s="4" t="s">
        <v>12</v>
      </c>
      <c r="C38" s="4">
        <v>1</v>
      </c>
      <c r="D38" s="5">
        <f>5259.4/80</f>
        <v>65.742499999999993</v>
      </c>
      <c r="E38" s="5">
        <f>D38/C38</f>
        <v>65.742499999999993</v>
      </c>
      <c r="F38" s="5">
        <f>E38*(1+$F$33)</f>
        <v>88.752375000000001</v>
      </c>
      <c r="G38" s="192"/>
      <c r="H38" s="178" t="s">
        <v>24</v>
      </c>
      <c r="I38" s="181">
        <v>6900</v>
      </c>
      <c r="J38" s="181">
        <v>10220</v>
      </c>
      <c r="K38" s="181">
        <v>301080</v>
      </c>
    </row>
    <row r="39" spans="1:11" x14ac:dyDescent="0.2">
      <c r="A39" s="6" t="s">
        <v>28</v>
      </c>
      <c r="B39" s="7" t="s">
        <v>29</v>
      </c>
      <c r="C39" s="4">
        <v>3</v>
      </c>
      <c r="D39" s="5">
        <v>46.129375000000003</v>
      </c>
      <c r="E39" s="196">
        <f>((D39*C39)+(D40*C40)+(D41*C41)+(D42*C42)+(D43*C43)+(D44*C44)+(D45*C45))/(SUM(C39:C45))</f>
        <v>41.168475000000001</v>
      </c>
      <c r="F39" s="196">
        <f>E39*(1+$F$33)</f>
        <v>55.577441250000007</v>
      </c>
      <c r="G39" s="192"/>
      <c r="H39" s="179"/>
      <c r="I39" s="182"/>
      <c r="J39" s="182"/>
      <c r="K39" s="182"/>
    </row>
    <row r="40" spans="1:11" x14ac:dyDescent="0.2">
      <c r="A40" s="4" t="s">
        <v>5</v>
      </c>
      <c r="B40" s="4" t="s">
        <v>13</v>
      </c>
      <c r="C40" s="4">
        <v>1</v>
      </c>
      <c r="D40" s="5">
        <v>40.922874999999998</v>
      </c>
      <c r="E40" s="197"/>
      <c r="F40" s="197"/>
      <c r="G40" s="192"/>
      <c r="H40" s="180"/>
      <c r="I40" s="183"/>
      <c r="J40" s="183"/>
      <c r="K40" s="183"/>
    </row>
    <row r="41" spans="1:11" x14ac:dyDescent="0.2">
      <c r="A41" s="4" t="s">
        <v>8</v>
      </c>
      <c r="B41" s="7" t="s">
        <v>15</v>
      </c>
      <c r="C41" s="4">
        <v>0</v>
      </c>
      <c r="D41" s="5">
        <v>33.209249999999997</v>
      </c>
      <c r="E41" s="197"/>
      <c r="F41" s="197"/>
      <c r="G41" s="192"/>
      <c r="H41" s="184" t="s">
        <v>25</v>
      </c>
      <c r="I41" s="181">
        <f>I38/2080</f>
        <v>3.3173076923076925</v>
      </c>
      <c r="J41" s="181">
        <f>J38/2080</f>
        <v>4.9134615384615383</v>
      </c>
      <c r="K41" s="181">
        <f>K38/2080</f>
        <v>144.75</v>
      </c>
    </row>
    <row r="42" spans="1:11" ht="12.75" customHeight="1" x14ac:dyDescent="0.2">
      <c r="A42" s="7" t="s">
        <v>30</v>
      </c>
      <c r="B42" s="7" t="s">
        <v>34</v>
      </c>
      <c r="C42" s="4">
        <v>0</v>
      </c>
      <c r="D42" s="5">
        <v>29.250875000000001</v>
      </c>
      <c r="E42" s="197"/>
      <c r="F42" s="197"/>
      <c r="G42" s="192"/>
      <c r="H42" s="185"/>
      <c r="I42" s="182"/>
      <c r="J42" s="182"/>
      <c r="K42" s="182"/>
    </row>
    <row r="43" spans="1:11" x14ac:dyDescent="0.2">
      <c r="A43" s="7" t="s">
        <v>31</v>
      </c>
      <c r="B43" s="7" t="s">
        <v>35</v>
      </c>
      <c r="C43" s="4">
        <v>1</v>
      </c>
      <c r="D43" s="5">
        <v>26.531375000000001</v>
      </c>
      <c r="E43" s="197"/>
      <c r="F43" s="197"/>
      <c r="G43" s="192"/>
      <c r="H43" s="171"/>
      <c r="I43" s="183"/>
      <c r="J43" s="183"/>
      <c r="K43" s="183"/>
    </row>
    <row r="44" spans="1:11" x14ac:dyDescent="0.2">
      <c r="A44" s="7" t="s">
        <v>32</v>
      </c>
      <c r="B44" s="7" t="s">
        <v>36</v>
      </c>
      <c r="C44" s="4">
        <v>0</v>
      </c>
      <c r="D44" s="5">
        <v>21.495750000000001</v>
      </c>
      <c r="E44" s="197"/>
      <c r="F44" s="197"/>
      <c r="G44" s="192"/>
      <c r="H44" s="170" t="s">
        <v>39</v>
      </c>
      <c r="I44" s="172">
        <f>I41+J41+K41</f>
        <v>152.98076923076923</v>
      </c>
      <c r="J44" s="173"/>
      <c r="K44" s="174"/>
    </row>
    <row r="45" spans="1:11" x14ac:dyDescent="0.2">
      <c r="A45" s="7" t="s">
        <v>33</v>
      </c>
      <c r="B45" s="7" t="s">
        <v>37</v>
      </c>
      <c r="C45" s="4">
        <v>0</v>
      </c>
      <c r="D45" s="5">
        <v>19.497250000000001</v>
      </c>
      <c r="E45" s="198"/>
      <c r="F45" s="198"/>
      <c r="G45" s="192"/>
      <c r="H45" s="171"/>
      <c r="I45" s="175"/>
      <c r="J45" s="176"/>
      <c r="K45" s="177"/>
    </row>
  </sheetData>
  <mergeCells count="51">
    <mergeCell ref="I13:K14"/>
    <mergeCell ref="D2:E2"/>
    <mergeCell ref="A3:K4"/>
    <mergeCell ref="A5:F5"/>
    <mergeCell ref="G5:G14"/>
    <mergeCell ref="H5:K5"/>
    <mergeCell ref="H7:H9"/>
    <mergeCell ref="I7:I9"/>
    <mergeCell ref="J7:J9"/>
    <mergeCell ref="K7:K9"/>
    <mergeCell ref="E8:E13"/>
    <mergeCell ref="F8:F13"/>
    <mergeCell ref="H10:H12"/>
    <mergeCell ref="I10:I12"/>
    <mergeCell ref="J10:J12"/>
    <mergeCell ref="K10:K12"/>
    <mergeCell ref="H13:H14"/>
    <mergeCell ref="E24:E29"/>
    <mergeCell ref="F24:F29"/>
    <mergeCell ref="K38:K40"/>
    <mergeCell ref="I41:I43"/>
    <mergeCell ref="J41:J43"/>
    <mergeCell ref="K41:K43"/>
    <mergeCell ref="D18:E18"/>
    <mergeCell ref="D33:E33"/>
    <mergeCell ref="E39:E45"/>
    <mergeCell ref="F39:F45"/>
    <mergeCell ref="H38:H40"/>
    <mergeCell ref="A34:K35"/>
    <mergeCell ref="A36:F36"/>
    <mergeCell ref="G36:G45"/>
    <mergeCell ref="H36:K36"/>
    <mergeCell ref="A21:F21"/>
    <mergeCell ref="H21:K21"/>
    <mergeCell ref="A19:K20"/>
    <mergeCell ref="G21:G30"/>
    <mergeCell ref="K26:K28"/>
    <mergeCell ref="H29:H30"/>
    <mergeCell ref="H44:H45"/>
    <mergeCell ref="I44:K45"/>
    <mergeCell ref="H23:H25"/>
    <mergeCell ref="I23:I25"/>
    <mergeCell ref="J23:J25"/>
    <mergeCell ref="K23:K25"/>
    <mergeCell ref="H26:H28"/>
    <mergeCell ref="I26:I28"/>
    <mergeCell ref="J26:J28"/>
    <mergeCell ref="I38:I40"/>
    <mergeCell ref="I29:K30"/>
    <mergeCell ref="J38:J40"/>
    <mergeCell ref="H41:H43"/>
  </mergeCells>
  <phoneticPr fontId="2" type="noConversion"/>
  <pageMargins left="0.75" right="0.75" top="1" bottom="1" header="0.5" footer="0.5"/>
  <pageSetup scale="85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8" tint="0.79998168889431442"/>
  </sheetPr>
  <dimension ref="A3:U93"/>
  <sheetViews>
    <sheetView workbookViewId="0">
      <selection activeCell="B4" sqref="B4:S4"/>
    </sheetView>
  </sheetViews>
  <sheetFormatPr defaultRowHeight="12.75" x14ac:dyDescent="0.2"/>
  <sheetData>
    <row r="3" spans="1:21" ht="15.75" x14ac:dyDescent="0.2">
      <c r="A3" s="103" t="s">
        <v>53</v>
      </c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03"/>
      <c r="M3" s="103"/>
      <c r="N3" s="103"/>
      <c r="O3" s="103"/>
      <c r="P3" s="103"/>
      <c r="Q3" s="103"/>
      <c r="R3" s="103"/>
      <c r="S3" s="103"/>
      <c r="T3" s="103"/>
      <c r="U3" s="103"/>
    </row>
    <row r="4" spans="1:21" ht="14.25" x14ac:dyDescent="0.2">
      <c r="A4" s="39" t="s">
        <v>85</v>
      </c>
      <c r="B4" s="199" t="s">
        <v>106</v>
      </c>
      <c r="C4" s="199"/>
      <c r="D4" s="199"/>
      <c r="E4" s="199"/>
      <c r="F4" s="199"/>
      <c r="G4" s="199"/>
      <c r="H4" s="199"/>
      <c r="I4" s="199"/>
      <c r="J4" s="199"/>
      <c r="K4" s="199"/>
      <c r="L4" s="199"/>
      <c r="M4" s="199"/>
      <c r="N4" s="199"/>
      <c r="O4" s="199"/>
      <c r="P4" s="199"/>
      <c r="Q4" s="199"/>
      <c r="R4" s="199"/>
      <c r="S4" s="200"/>
      <c r="T4" s="54" t="s">
        <v>86</v>
      </c>
      <c r="U4" s="55"/>
    </row>
    <row r="5" spans="1:21" ht="12.75" customHeight="1" x14ac:dyDescent="0.2">
      <c r="A5" s="201">
        <v>1</v>
      </c>
      <c r="B5" s="111" t="s">
        <v>110</v>
      </c>
      <c r="C5" s="111"/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112"/>
      <c r="T5" s="209">
        <v>0</v>
      </c>
      <c r="U5" s="210"/>
    </row>
    <row r="6" spans="1:21" ht="12.75" customHeight="1" x14ac:dyDescent="0.2">
      <c r="A6" s="202"/>
      <c r="B6" s="114"/>
      <c r="C6" s="114"/>
      <c r="D6" s="114"/>
      <c r="E6" s="114"/>
      <c r="F6" s="114"/>
      <c r="G6" s="114"/>
      <c r="H6" s="114"/>
      <c r="I6" s="114"/>
      <c r="J6" s="114"/>
      <c r="K6" s="114"/>
      <c r="L6" s="114"/>
      <c r="M6" s="114"/>
      <c r="N6" s="114"/>
      <c r="O6" s="114"/>
      <c r="P6" s="114"/>
      <c r="Q6" s="114"/>
      <c r="R6" s="114"/>
      <c r="S6" s="115"/>
      <c r="T6" s="211"/>
      <c r="U6" s="212"/>
    </row>
    <row r="7" spans="1:21" ht="14.25" customHeight="1" x14ac:dyDescent="0.2">
      <c r="A7" s="57"/>
      <c r="B7" s="213" t="s">
        <v>89</v>
      </c>
      <c r="C7" s="214"/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5"/>
    </row>
    <row r="8" spans="1:21" ht="14.25" x14ac:dyDescent="0.2">
      <c r="A8" s="57"/>
      <c r="B8" s="203" t="s">
        <v>107</v>
      </c>
      <c r="C8" s="204"/>
      <c r="D8" s="204"/>
      <c r="E8" s="204"/>
      <c r="F8" s="204"/>
      <c r="G8" s="204"/>
      <c r="H8" s="204"/>
      <c r="I8" s="204"/>
      <c r="J8" s="204"/>
      <c r="K8" s="204"/>
      <c r="L8" s="204"/>
      <c r="M8" s="204"/>
      <c r="N8" s="204"/>
      <c r="O8" s="204"/>
      <c r="P8" s="204"/>
      <c r="Q8" s="204"/>
      <c r="R8" s="204"/>
      <c r="S8" s="204"/>
      <c r="T8" s="204"/>
      <c r="U8" s="205"/>
    </row>
    <row r="9" spans="1:21" ht="14.25" x14ac:dyDescent="0.2">
      <c r="A9" s="57"/>
      <c r="B9" s="203"/>
      <c r="C9" s="204"/>
      <c r="D9" s="204"/>
      <c r="E9" s="204"/>
      <c r="F9" s="204"/>
      <c r="G9" s="204"/>
      <c r="H9" s="204"/>
      <c r="I9" s="204"/>
      <c r="J9" s="204"/>
      <c r="K9" s="204"/>
      <c r="L9" s="204"/>
      <c r="M9" s="204"/>
      <c r="N9" s="204"/>
      <c r="O9" s="204"/>
      <c r="P9" s="204"/>
      <c r="Q9" s="204"/>
      <c r="R9" s="204"/>
      <c r="S9" s="204"/>
      <c r="T9" s="204"/>
      <c r="U9" s="205"/>
    </row>
    <row r="10" spans="1:21" ht="14.25" x14ac:dyDescent="0.2">
      <c r="A10" s="57"/>
      <c r="B10" s="203"/>
      <c r="C10" s="204"/>
      <c r="D10" s="204"/>
      <c r="E10" s="204"/>
      <c r="F10" s="204"/>
      <c r="G10" s="204"/>
      <c r="H10" s="204"/>
      <c r="I10" s="204"/>
      <c r="J10" s="204"/>
      <c r="K10" s="204"/>
      <c r="L10" s="204"/>
      <c r="M10" s="204"/>
      <c r="N10" s="204"/>
      <c r="O10" s="204"/>
      <c r="P10" s="204"/>
      <c r="Q10" s="204"/>
      <c r="R10" s="204"/>
      <c r="S10" s="204"/>
      <c r="T10" s="204"/>
      <c r="U10" s="205"/>
    </row>
    <row r="11" spans="1:21" ht="14.25" x14ac:dyDescent="0.2">
      <c r="A11" s="57"/>
      <c r="B11" s="203"/>
      <c r="C11" s="204"/>
      <c r="D11" s="204"/>
      <c r="E11" s="204"/>
      <c r="F11" s="204"/>
      <c r="G11" s="204"/>
      <c r="H11" s="204"/>
      <c r="I11" s="204"/>
      <c r="J11" s="204"/>
      <c r="K11" s="204"/>
      <c r="L11" s="204"/>
      <c r="M11" s="204"/>
      <c r="N11" s="204"/>
      <c r="O11" s="204"/>
      <c r="P11" s="204"/>
      <c r="Q11" s="204"/>
      <c r="R11" s="204"/>
      <c r="S11" s="204"/>
      <c r="T11" s="204"/>
      <c r="U11" s="205"/>
    </row>
    <row r="12" spans="1:21" ht="14.25" x14ac:dyDescent="0.2">
      <c r="A12" s="57"/>
      <c r="B12" s="203"/>
      <c r="C12" s="204"/>
      <c r="D12" s="204"/>
      <c r="E12" s="204"/>
      <c r="F12" s="204"/>
      <c r="G12" s="204"/>
      <c r="H12" s="204"/>
      <c r="I12" s="204"/>
      <c r="J12" s="204"/>
      <c r="K12" s="204"/>
      <c r="L12" s="204"/>
      <c r="M12" s="204"/>
      <c r="N12" s="204"/>
      <c r="O12" s="204"/>
      <c r="P12" s="204"/>
      <c r="Q12" s="204"/>
      <c r="R12" s="204"/>
      <c r="S12" s="204"/>
      <c r="T12" s="204"/>
      <c r="U12" s="205"/>
    </row>
    <row r="13" spans="1:21" ht="14.25" x14ac:dyDescent="0.2">
      <c r="A13" s="57"/>
      <c r="B13" s="203"/>
      <c r="C13" s="204"/>
      <c r="D13" s="204"/>
      <c r="E13" s="204"/>
      <c r="F13" s="204"/>
      <c r="G13" s="204"/>
      <c r="H13" s="204"/>
      <c r="I13" s="204"/>
      <c r="J13" s="204"/>
      <c r="K13" s="204"/>
      <c r="L13" s="204"/>
      <c r="M13" s="204"/>
      <c r="N13" s="204"/>
      <c r="O13" s="204"/>
      <c r="P13" s="204"/>
      <c r="Q13" s="204"/>
      <c r="R13" s="204"/>
      <c r="S13" s="204"/>
      <c r="T13" s="204"/>
      <c r="U13" s="205"/>
    </row>
    <row r="14" spans="1:21" ht="14.25" x14ac:dyDescent="0.2">
      <c r="A14" s="57"/>
      <c r="B14" s="203"/>
      <c r="C14" s="204"/>
      <c r="D14" s="204"/>
      <c r="E14" s="204"/>
      <c r="F14" s="204"/>
      <c r="G14" s="204"/>
      <c r="H14" s="204"/>
      <c r="I14" s="204"/>
      <c r="J14" s="204"/>
      <c r="K14" s="204"/>
      <c r="L14" s="204"/>
      <c r="M14" s="204"/>
      <c r="N14" s="204"/>
      <c r="O14" s="204"/>
      <c r="P14" s="204"/>
      <c r="Q14" s="204"/>
      <c r="R14" s="204"/>
      <c r="S14" s="204"/>
      <c r="T14" s="204"/>
      <c r="U14" s="205"/>
    </row>
    <row r="15" spans="1:21" ht="14.25" x14ac:dyDescent="0.2">
      <c r="A15" s="57"/>
      <c r="B15" s="203"/>
      <c r="C15" s="204"/>
      <c r="D15" s="204"/>
      <c r="E15" s="204"/>
      <c r="F15" s="204"/>
      <c r="G15" s="204"/>
      <c r="H15" s="204"/>
      <c r="I15" s="204"/>
      <c r="J15" s="204"/>
      <c r="K15" s="204"/>
      <c r="L15" s="204"/>
      <c r="M15" s="204"/>
      <c r="N15" s="204"/>
      <c r="O15" s="204"/>
      <c r="P15" s="204"/>
      <c r="Q15" s="204"/>
      <c r="R15" s="204"/>
      <c r="S15" s="204"/>
      <c r="T15" s="204"/>
      <c r="U15" s="205"/>
    </row>
    <row r="16" spans="1:21" ht="14.25" x14ac:dyDescent="0.2">
      <c r="A16" s="57"/>
      <c r="B16" s="203"/>
      <c r="C16" s="204"/>
      <c r="D16" s="204"/>
      <c r="E16" s="204"/>
      <c r="F16" s="204"/>
      <c r="G16" s="204"/>
      <c r="H16" s="204"/>
      <c r="I16" s="204"/>
      <c r="J16" s="204"/>
      <c r="K16" s="204"/>
      <c r="L16" s="204"/>
      <c r="M16" s="204"/>
      <c r="N16" s="204"/>
      <c r="O16" s="204"/>
      <c r="P16" s="204"/>
      <c r="Q16" s="204"/>
      <c r="R16" s="204"/>
      <c r="S16" s="204"/>
      <c r="T16" s="204"/>
      <c r="U16" s="205"/>
    </row>
    <row r="17" spans="1:21" ht="14.25" x14ac:dyDescent="0.2">
      <c r="A17" s="57"/>
      <c r="B17" s="203"/>
      <c r="C17" s="204"/>
      <c r="D17" s="204"/>
      <c r="E17" s="204"/>
      <c r="F17" s="204"/>
      <c r="G17" s="204"/>
      <c r="H17" s="204"/>
      <c r="I17" s="204"/>
      <c r="J17" s="204"/>
      <c r="K17" s="204"/>
      <c r="L17" s="204"/>
      <c r="M17" s="204"/>
      <c r="N17" s="204"/>
      <c r="O17" s="204"/>
      <c r="P17" s="204"/>
      <c r="Q17" s="204"/>
      <c r="R17" s="204"/>
      <c r="S17" s="204"/>
      <c r="T17" s="204"/>
      <c r="U17" s="205"/>
    </row>
    <row r="18" spans="1:21" ht="14.25" x14ac:dyDescent="0.2">
      <c r="A18" s="57"/>
      <c r="B18" s="203"/>
      <c r="C18" s="204"/>
      <c r="D18" s="204"/>
      <c r="E18" s="204"/>
      <c r="F18" s="204"/>
      <c r="G18" s="204"/>
      <c r="H18" s="204"/>
      <c r="I18" s="204"/>
      <c r="J18" s="204"/>
      <c r="K18" s="204"/>
      <c r="L18" s="204"/>
      <c r="M18" s="204"/>
      <c r="N18" s="204"/>
      <c r="O18" s="204"/>
      <c r="P18" s="204"/>
      <c r="Q18" s="204"/>
      <c r="R18" s="204"/>
      <c r="S18" s="204"/>
      <c r="T18" s="204"/>
      <c r="U18" s="205"/>
    </row>
    <row r="19" spans="1:21" ht="14.25" x14ac:dyDescent="0.2">
      <c r="A19" s="57"/>
      <c r="B19" s="203"/>
      <c r="C19" s="204"/>
      <c r="D19" s="204"/>
      <c r="E19" s="204"/>
      <c r="F19" s="204"/>
      <c r="G19" s="204"/>
      <c r="H19" s="204"/>
      <c r="I19" s="204"/>
      <c r="J19" s="204"/>
      <c r="K19" s="204"/>
      <c r="L19" s="204"/>
      <c r="M19" s="204"/>
      <c r="N19" s="204"/>
      <c r="O19" s="204"/>
      <c r="P19" s="204"/>
      <c r="Q19" s="204"/>
      <c r="R19" s="204"/>
      <c r="S19" s="204"/>
      <c r="T19" s="204"/>
      <c r="U19" s="205"/>
    </row>
    <row r="20" spans="1:21" ht="14.25" x14ac:dyDescent="0.2">
      <c r="A20" s="57"/>
      <c r="B20" s="203"/>
      <c r="C20" s="204"/>
      <c r="D20" s="204"/>
      <c r="E20" s="204"/>
      <c r="F20" s="204"/>
      <c r="G20" s="204"/>
      <c r="H20" s="204"/>
      <c r="I20" s="204"/>
      <c r="J20" s="204"/>
      <c r="K20" s="204"/>
      <c r="L20" s="204"/>
      <c r="M20" s="204"/>
      <c r="N20" s="204"/>
      <c r="O20" s="204"/>
      <c r="P20" s="204"/>
      <c r="Q20" s="204"/>
      <c r="R20" s="204"/>
      <c r="S20" s="204"/>
      <c r="T20" s="204"/>
      <c r="U20" s="205"/>
    </row>
    <row r="21" spans="1:21" ht="14.25" x14ac:dyDescent="0.2">
      <c r="A21" s="57"/>
      <c r="B21" s="203"/>
      <c r="C21" s="204"/>
      <c r="D21" s="204"/>
      <c r="E21" s="204"/>
      <c r="F21" s="204"/>
      <c r="G21" s="204"/>
      <c r="H21" s="204"/>
      <c r="I21" s="204"/>
      <c r="J21" s="204"/>
      <c r="K21" s="204"/>
      <c r="L21" s="204"/>
      <c r="M21" s="204"/>
      <c r="N21" s="204"/>
      <c r="O21" s="204"/>
      <c r="P21" s="204"/>
      <c r="Q21" s="204"/>
      <c r="R21" s="204"/>
      <c r="S21" s="204"/>
      <c r="T21" s="204"/>
      <c r="U21" s="205"/>
    </row>
    <row r="22" spans="1:21" ht="14.25" x14ac:dyDescent="0.2">
      <c r="A22" s="57"/>
      <c r="B22" s="203"/>
      <c r="C22" s="204"/>
      <c r="D22" s="204"/>
      <c r="E22" s="204"/>
      <c r="F22" s="204"/>
      <c r="G22" s="204"/>
      <c r="H22" s="204"/>
      <c r="I22" s="204"/>
      <c r="J22" s="204"/>
      <c r="K22" s="204"/>
      <c r="L22" s="204"/>
      <c r="M22" s="204"/>
      <c r="N22" s="204"/>
      <c r="O22" s="204"/>
      <c r="P22" s="204"/>
      <c r="Q22" s="204"/>
      <c r="R22" s="204"/>
      <c r="S22" s="204"/>
      <c r="T22" s="204"/>
      <c r="U22" s="205"/>
    </row>
    <row r="23" spans="1:21" ht="14.25" x14ac:dyDescent="0.2">
      <c r="A23" s="57"/>
      <c r="B23" s="203"/>
      <c r="C23" s="204"/>
      <c r="D23" s="204"/>
      <c r="E23" s="204"/>
      <c r="F23" s="204"/>
      <c r="G23" s="204"/>
      <c r="H23" s="204"/>
      <c r="I23" s="204"/>
      <c r="J23" s="204"/>
      <c r="K23" s="204"/>
      <c r="L23" s="204"/>
      <c r="M23" s="204"/>
      <c r="N23" s="204"/>
      <c r="O23" s="204"/>
      <c r="P23" s="204"/>
      <c r="Q23" s="204"/>
      <c r="R23" s="204"/>
      <c r="S23" s="204"/>
      <c r="T23" s="204"/>
      <c r="U23" s="205"/>
    </row>
    <row r="24" spans="1:21" ht="14.25" x14ac:dyDescent="0.2">
      <c r="A24" s="57"/>
      <c r="B24" s="203"/>
      <c r="C24" s="204"/>
      <c r="D24" s="204"/>
      <c r="E24" s="204"/>
      <c r="F24" s="204"/>
      <c r="G24" s="204"/>
      <c r="H24" s="204"/>
      <c r="I24" s="204"/>
      <c r="J24" s="204"/>
      <c r="K24" s="204"/>
      <c r="L24" s="204"/>
      <c r="M24" s="204"/>
      <c r="N24" s="204"/>
      <c r="O24" s="204"/>
      <c r="P24" s="204"/>
      <c r="Q24" s="204"/>
      <c r="R24" s="204"/>
      <c r="S24" s="204"/>
      <c r="T24" s="204"/>
      <c r="U24" s="205"/>
    </row>
    <row r="25" spans="1:21" ht="14.25" x14ac:dyDescent="0.2">
      <c r="A25" s="57"/>
      <c r="B25" s="203"/>
      <c r="C25" s="204"/>
      <c r="D25" s="204"/>
      <c r="E25" s="204"/>
      <c r="F25" s="204"/>
      <c r="G25" s="204"/>
      <c r="H25" s="204"/>
      <c r="I25" s="204"/>
      <c r="J25" s="204"/>
      <c r="K25" s="204"/>
      <c r="L25" s="204"/>
      <c r="M25" s="204"/>
      <c r="N25" s="204"/>
      <c r="O25" s="204"/>
      <c r="P25" s="204"/>
      <c r="Q25" s="204"/>
      <c r="R25" s="204"/>
      <c r="S25" s="204"/>
      <c r="T25" s="204"/>
      <c r="U25" s="205"/>
    </row>
    <row r="26" spans="1:21" ht="14.25" x14ac:dyDescent="0.2">
      <c r="A26" s="57"/>
      <c r="B26" s="206"/>
      <c r="C26" s="207"/>
      <c r="D26" s="207"/>
      <c r="E26" s="207"/>
      <c r="F26" s="207"/>
      <c r="G26" s="207"/>
      <c r="H26" s="207"/>
      <c r="I26" s="207"/>
      <c r="J26" s="207"/>
      <c r="K26" s="207"/>
      <c r="L26" s="207"/>
      <c r="M26" s="207"/>
      <c r="N26" s="207"/>
      <c r="O26" s="207"/>
      <c r="P26" s="207"/>
      <c r="Q26" s="207"/>
      <c r="R26" s="207"/>
      <c r="S26" s="207"/>
      <c r="T26" s="207"/>
      <c r="U26" s="208"/>
    </row>
    <row r="27" spans="1:21" ht="12.75" customHeight="1" x14ac:dyDescent="0.2">
      <c r="A27" s="201">
        <v>2</v>
      </c>
      <c r="B27" s="227" t="s">
        <v>81</v>
      </c>
      <c r="C27" s="227"/>
      <c r="D27" s="227"/>
      <c r="E27" s="227"/>
      <c r="F27" s="227"/>
      <c r="G27" s="227"/>
      <c r="H27" s="227"/>
      <c r="I27" s="227"/>
      <c r="J27" s="227"/>
      <c r="K27" s="227"/>
      <c r="L27" s="227"/>
      <c r="M27" s="227"/>
      <c r="N27" s="227"/>
      <c r="O27" s="227"/>
      <c r="P27" s="227"/>
      <c r="Q27" s="227"/>
      <c r="R27" s="227"/>
      <c r="S27" s="227"/>
      <c r="T27" s="209">
        <v>0</v>
      </c>
      <c r="U27" s="210"/>
    </row>
    <row r="28" spans="1:21" ht="12.75" customHeight="1" x14ac:dyDescent="0.2">
      <c r="A28" s="202"/>
      <c r="B28" s="227"/>
      <c r="C28" s="227"/>
      <c r="D28" s="227"/>
      <c r="E28" s="227"/>
      <c r="F28" s="227"/>
      <c r="G28" s="227"/>
      <c r="H28" s="227"/>
      <c r="I28" s="227"/>
      <c r="J28" s="227"/>
      <c r="K28" s="227"/>
      <c r="L28" s="227"/>
      <c r="M28" s="227"/>
      <c r="N28" s="227"/>
      <c r="O28" s="227"/>
      <c r="P28" s="227"/>
      <c r="Q28" s="227"/>
      <c r="R28" s="227"/>
      <c r="S28" s="227"/>
      <c r="T28" s="211"/>
      <c r="U28" s="212"/>
    </row>
    <row r="29" spans="1:21" ht="14.25" customHeight="1" x14ac:dyDescent="0.2">
      <c r="A29" s="57"/>
      <c r="B29" s="213" t="s">
        <v>89</v>
      </c>
      <c r="C29" s="214"/>
      <c r="D29" s="214"/>
      <c r="E29" s="214"/>
      <c r="F29" s="214"/>
      <c r="G29" s="214"/>
      <c r="H29" s="214"/>
      <c r="I29" s="214"/>
      <c r="J29" s="214"/>
      <c r="K29" s="214"/>
      <c r="L29" s="214"/>
      <c r="M29" s="214"/>
      <c r="N29" s="214"/>
      <c r="O29" s="214"/>
      <c r="P29" s="214"/>
      <c r="Q29" s="214"/>
      <c r="R29" s="214"/>
      <c r="S29" s="214"/>
      <c r="T29" s="214"/>
      <c r="U29" s="215"/>
    </row>
    <row r="30" spans="1:21" ht="14.25" x14ac:dyDescent="0.2">
      <c r="A30" s="57"/>
      <c r="B30" s="203" t="s">
        <v>107</v>
      </c>
      <c r="C30" s="204"/>
      <c r="D30" s="204"/>
      <c r="E30" s="204"/>
      <c r="F30" s="204"/>
      <c r="G30" s="204"/>
      <c r="H30" s="204"/>
      <c r="I30" s="204"/>
      <c r="J30" s="204"/>
      <c r="K30" s="204"/>
      <c r="L30" s="204"/>
      <c r="M30" s="204"/>
      <c r="N30" s="204"/>
      <c r="O30" s="204"/>
      <c r="P30" s="204"/>
      <c r="Q30" s="204"/>
      <c r="R30" s="204"/>
      <c r="S30" s="204"/>
      <c r="T30" s="204"/>
      <c r="U30" s="205"/>
    </row>
    <row r="31" spans="1:21" ht="14.25" x14ac:dyDescent="0.2">
      <c r="A31" s="57"/>
      <c r="B31" s="203"/>
      <c r="C31" s="204"/>
      <c r="D31" s="204"/>
      <c r="E31" s="204"/>
      <c r="F31" s="204"/>
      <c r="G31" s="204"/>
      <c r="H31" s="204"/>
      <c r="I31" s="204"/>
      <c r="J31" s="204"/>
      <c r="K31" s="204"/>
      <c r="L31" s="204"/>
      <c r="M31" s="204"/>
      <c r="N31" s="204"/>
      <c r="O31" s="204"/>
      <c r="P31" s="204"/>
      <c r="Q31" s="204"/>
      <c r="R31" s="204"/>
      <c r="S31" s="204"/>
      <c r="T31" s="204"/>
      <c r="U31" s="205"/>
    </row>
    <row r="32" spans="1:21" ht="14.25" x14ac:dyDescent="0.2">
      <c r="A32" s="57"/>
      <c r="B32" s="203"/>
      <c r="C32" s="204"/>
      <c r="D32" s="204"/>
      <c r="E32" s="204"/>
      <c r="F32" s="204"/>
      <c r="G32" s="204"/>
      <c r="H32" s="204"/>
      <c r="I32" s="204"/>
      <c r="J32" s="204"/>
      <c r="K32" s="204"/>
      <c r="L32" s="204"/>
      <c r="M32" s="204"/>
      <c r="N32" s="204"/>
      <c r="O32" s="204"/>
      <c r="P32" s="204"/>
      <c r="Q32" s="204"/>
      <c r="R32" s="204"/>
      <c r="S32" s="204"/>
      <c r="T32" s="204"/>
      <c r="U32" s="205"/>
    </row>
    <row r="33" spans="1:21" ht="14.25" x14ac:dyDescent="0.2">
      <c r="A33" s="57"/>
      <c r="B33" s="203"/>
      <c r="C33" s="204"/>
      <c r="D33" s="204"/>
      <c r="E33" s="204"/>
      <c r="F33" s="204"/>
      <c r="G33" s="204"/>
      <c r="H33" s="204"/>
      <c r="I33" s="204"/>
      <c r="J33" s="204"/>
      <c r="K33" s="204"/>
      <c r="L33" s="204"/>
      <c r="M33" s="204"/>
      <c r="N33" s="204"/>
      <c r="O33" s="204"/>
      <c r="P33" s="204"/>
      <c r="Q33" s="204"/>
      <c r="R33" s="204"/>
      <c r="S33" s="204"/>
      <c r="T33" s="204"/>
      <c r="U33" s="205"/>
    </row>
    <row r="34" spans="1:21" ht="14.25" x14ac:dyDescent="0.2">
      <c r="A34" s="57"/>
      <c r="B34" s="203"/>
      <c r="C34" s="204"/>
      <c r="D34" s="204"/>
      <c r="E34" s="204"/>
      <c r="F34" s="204"/>
      <c r="G34" s="204"/>
      <c r="H34" s="204"/>
      <c r="I34" s="204"/>
      <c r="J34" s="204"/>
      <c r="K34" s="204"/>
      <c r="L34" s="204"/>
      <c r="M34" s="204"/>
      <c r="N34" s="204"/>
      <c r="O34" s="204"/>
      <c r="P34" s="204"/>
      <c r="Q34" s="204"/>
      <c r="R34" s="204"/>
      <c r="S34" s="204"/>
      <c r="T34" s="204"/>
      <c r="U34" s="205"/>
    </row>
    <row r="35" spans="1:21" ht="14.25" x14ac:dyDescent="0.2">
      <c r="A35" s="57"/>
      <c r="B35" s="203"/>
      <c r="C35" s="204"/>
      <c r="D35" s="204"/>
      <c r="E35" s="204"/>
      <c r="F35" s="204"/>
      <c r="G35" s="204"/>
      <c r="H35" s="204"/>
      <c r="I35" s="204"/>
      <c r="J35" s="204"/>
      <c r="K35" s="204"/>
      <c r="L35" s="204"/>
      <c r="M35" s="204"/>
      <c r="N35" s="204"/>
      <c r="O35" s="204"/>
      <c r="P35" s="204"/>
      <c r="Q35" s="204"/>
      <c r="R35" s="204"/>
      <c r="S35" s="204"/>
      <c r="T35" s="204"/>
      <c r="U35" s="205"/>
    </row>
    <row r="36" spans="1:21" ht="14.25" x14ac:dyDescent="0.2">
      <c r="A36" s="57"/>
      <c r="B36" s="203"/>
      <c r="C36" s="204"/>
      <c r="D36" s="204"/>
      <c r="E36" s="204"/>
      <c r="F36" s="204"/>
      <c r="G36" s="204"/>
      <c r="H36" s="204"/>
      <c r="I36" s="204"/>
      <c r="J36" s="204"/>
      <c r="K36" s="204"/>
      <c r="L36" s="204"/>
      <c r="M36" s="204"/>
      <c r="N36" s="204"/>
      <c r="O36" s="204"/>
      <c r="P36" s="204"/>
      <c r="Q36" s="204"/>
      <c r="R36" s="204"/>
      <c r="S36" s="204"/>
      <c r="T36" s="204"/>
      <c r="U36" s="205"/>
    </row>
    <row r="37" spans="1:21" ht="14.25" x14ac:dyDescent="0.2">
      <c r="A37" s="57"/>
      <c r="B37" s="203"/>
      <c r="C37" s="204"/>
      <c r="D37" s="204"/>
      <c r="E37" s="204"/>
      <c r="F37" s="204"/>
      <c r="G37" s="204"/>
      <c r="H37" s="204"/>
      <c r="I37" s="204"/>
      <c r="J37" s="204"/>
      <c r="K37" s="204"/>
      <c r="L37" s="204"/>
      <c r="M37" s="204"/>
      <c r="N37" s="204"/>
      <c r="O37" s="204"/>
      <c r="P37" s="204"/>
      <c r="Q37" s="204"/>
      <c r="R37" s="204"/>
      <c r="S37" s="204"/>
      <c r="T37" s="204"/>
      <c r="U37" s="205"/>
    </row>
    <row r="38" spans="1:21" ht="14.25" x14ac:dyDescent="0.2">
      <c r="A38" s="57"/>
      <c r="B38" s="203"/>
      <c r="C38" s="204"/>
      <c r="D38" s="204"/>
      <c r="E38" s="204"/>
      <c r="F38" s="204"/>
      <c r="G38" s="204"/>
      <c r="H38" s="204"/>
      <c r="I38" s="204"/>
      <c r="J38" s="204"/>
      <c r="K38" s="204"/>
      <c r="L38" s="204"/>
      <c r="M38" s="204"/>
      <c r="N38" s="204"/>
      <c r="O38" s="204"/>
      <c r="P38" s="204"/>
      <c r="Q38" s="204"/>
      <c r="R38" s="204"/>
      <c r="S38" s="204"/>
      <c r="T38" s="204"/>
      <c r="U38" s="205"/>
    </row>
    <row r="39" spans="1:21" ht="14.25" x14ac:dyDescent="0.2">
      <c r="A39" s="57"/>
      <c r="B39" s="203"/>
      <c r="C39" s="204"/>
      <c r="D39" s="204"/>
      <c r="E39" s="204"/>
      <c r="F39" s="204"/>
      <c r="G39" s="204"/>
      <c r="H39" s="204"/>
      <c r="I39" s="204"/>
      <c r="J39" s="204"/>
      <c r="K39" s="204"/>
      <c r="L39" s="204"/>
      <c r="M39" s="204"/>
      <c r="N39" s="204"/>
      <c r="O39" s="204"/>
      <c r="P39" s="204"/>
      <c r="Q39" s="204"/>
      <c r="R39" s="204"/>
      <c r="S39" s="204"/>
      <c r="T39" s="204"/>
      <c r="U39" s="205"/>
    </row>
    <row r="40" spans="1:21" ht="14.25" x14ac:dyDescent="0.2">
      <c r="A40" s="57"/>
      <c r="B40" s="203"/>
      <c r="C40" s="204"/>
      <c r="D40" s="204"/>
      <c r="E40" s="204"/>
      <c r="F40" s="204"/>
      <c r="G40" s="204"/>
      <c r="H40" s="204"/>
      <c r="I40" s="204"/>
      <c r="J40" s="204"/>
      <c r="K40" s="204"/>
      <c r="L40" s="204"/>
      <c r="M40" s="204"/>
      <c r="N40" s="204"/>
      <c r="O40" s="204"/>
      <c r="P40" s="204"/>
      <c r="Q40" s="204"/>
      <c r="R40" s="204"/>
      <c r="S40" s="204"/>
      <c r="T40" s="204"/>
      <c r="U40" s="205"/>
    </row>
    <row r="41" spans="1:21" ht="14.25" x14ac:dyDescent="0.2">
      <c r="A41" s="57"/>
      <c r="B41" s="203"/>
      <c r="C41" s="204"/>
      <c r="D41" s="204"/>
      <c r="E41" s="204"/>
      <c r="F41" s="204"/>
      <c r="G41" s="204"/>
      <c r="H41" s="204"/>
      <c r="I41" s="204"/>
      <c r="J41" s="204"/>
      <c r="K41" s="204"/>
      <c r="L41" s="204"/>
      <c r="M41" s="204"/>
      <c r="N41" s="204"/>
      <c r="O41" s="204"/>
      <c r="P41" s="204"/>
      <c r="Q41" s="204"/>
      <c r="R41" s="204"/>
      <c r="S41" s="204"/>
      <c r="T41" s="204"/>
      <c r="U41" s="205"/>
    </row>
    <row r="42" spans="1:21" ht="14.25" x14ac:dyDescent="0.2">
      <c r="A42" s="57"/>
      <c r="B42" s="203"/>
      <c r="C42" s="204"/>
      <c r="D42" s="204"/>
      <c r="E42" s="204"/>
      <c r="F42" s="204"/>
      <c r="G42" s="204"/>
      <c r="H42" s="204"/>
      <c r="I42" s="204"/>
      <c r="J42" s="204"/>
      <c r="K42" s="204"/>
      <c r="L42" s="204"/>
      <c r="M42" s="204"/>
      <c r="N42" s="204"/>
      <c r="O42" s="204"/>
      <c r="P42" s="204"/>
      <c r="Q42" s="204"/>
      <c r="R42" s="204"/>
      <c r="S42" s="204"/>
      <c r="T42" s="204"/>
      <c r="U42" s="205"/>
    </row>
    <row r="43" spans="1:21" ht="14.25" x14ac:dyDescent="0.2">
      <c r="A43" s="57"/>
      <c r="B43" s="203"/>
      <c r="C43" s="204"/>
      <c r="D43" s="204"/>
      <c r="E43" s="204"/>
      <c r="F43" s="204"/>
      <c r="G43" s="204"/>
      <c r="H43" s="204"/>
      <c r="I43" s="204"/>
      <c r="J43" s="204"/>
      <c r="K43" s="204"/>
      <c r="L43" s="204"/>
      <c r="M43" s="204"/>
      <c r="N43" s="204"/>
      <c r="O43" s="204"/>
      <c r="P43" s="204"/>
      <c r="Q43" s="204"/>
      <c r="R43" s="204"/>
      <c r="S43" s="204"/>
      <c r="T43" s="204"/>
      <c r="U43" s="205"/>
    </row>
    <row r="44" spans="1:21" ht="14.25" x14ac:dyDescent="0.2">
      <c r="A44" s="57"/>
      <c r="B44" s="203"/>
      <c r="C44" s="204"/>
      <c r="D44" s="204"/>
      <c r="E44" s="204"/>
      <c r="F44" s="204"/>
      <c r="G44" s="204"/>
      <c r="H44" s="204"/>
      <c r="I44" s="204"/>
      <c r="J44" s="204"/>
      <c r="K44" s="204"/>
      <c r="L44" s="204"/>
      <c r="M44" s="204"/>
      <c r="N44" s="204"/>
      <c r="O44" s="204"/>
      <c r="P44" s="204"/>
      <c r="Q44" s="204"/>
      <c r="R44" s="204"/>
      <c r="S44" s="204"/>
      <c r="T44" s="204"/>
      <c r="U44" s="205"/>
    </row>
    <row r="45" spans="1:21" ht="14.25" x14ac:dyDescent="0.2">
      <c r="A45" s="57"/>
      <c r="B45" s="203"/>
      <c r="C45" s="204"/>
      <c r="D45" s="204"/>
      <c r="E45" s="204"/>
      <c r="F45" s="204"/>
      <c r="G45" s="204"/>
      <c r="H45" s="204"/>
      <c r="I45" s="204"/>
      <c r="J45" s="204"/>
      <c r="K45" s="204"/>
      <c r="L45" s="204"/>
      <c r="M45" s="204"/>
      <c r="N45" s="204"/>
      <c r="O45" s="204"/>
      <c r="P45" s="204"/>
      <c r="Q45" s="204"/>
      <c r="R45" s="204"/>
      <c r="S45" s="204"/>
      <c r="T45" s="204"/>
      <c r="U45" s="205"/>
    </row>
    <row r="46" spans="1:21" ht="14.25" x14ac:dyDescent="0.2">
      <c r="A46" s="57"/>
      <c r="B46" s="203"/>
      <c r="C46" s="204"/>
      <c r="D46" s="204"/>
      <c r="E46" s="204"/>
      <c r="F46" s="204"/>
      <c r="G46" s="204"/>
      <c r="H46" s="204"/>
      <c r="I46" s="204"/>
      <c r="J46" s="204"/>
      <c r="K46" s="204"/>
      <c r="L46" s="204"/>
      <c r="M46" s="204"/>
      <c r="N46" s="204"/>
      <c r="O46" s="204"/>
      <c r="P46" s="204"/>
      <c r="Q46" s="204"/>
      <c r="R46" s="204"/>
      <c r="S46" s="204"/>
      <c r="T46" s="204"/>
      <c r="U46" s="205"/>
    </row>
    <row r="47" spans="1:21" ht="14.25" x14ac:dyDescent="0.2">
      <c r="A47" s="57"/>
      <c r="B47" s="203"/>
      <c r="C47" s="204"/>
      <c r="D47" s="204"/>
      <c r="E47" s="204"/>
      <c r="F47" s="204"/>
      <c r="G47" s="204"/>
      <c r="H47" s="204"/>
      <c r="I47" s="204"/>
      <c r="J47" s="204"/>
      <c r="K47" s="204"/>
      <c r="L47" s="204"/>
      <c r="M47" s="204"/>
      <c r="N47" s="204"/>
      <c r="O47" s="204"/>
      <c r="P47" s="204"/>
      <c r="Q47" s="204"/>
      <c r="R47" s="204"/>
      <c r="S47" s="204"/>
      <c r="T47" s="204"/>
      <c r="U47" s="205"/>
    </row>
    <row r="48" spans="1:21" ht="14.25" x14ac:dyDescent="0.2">
      <c r="A48" s="57"/>
      <c r="B48" s="206"/>
      <c r="C48" s="207"/>
      <c r="D48" s="207"/>
      <c r="E48" s="207"/>
      <c r="F48" s="207"/>
      <c r="G48" s="207"/>
      <c r="H48" s="207"/>
      <c r="I48" s="207"/>
      <c r="J48" s="207"/>
      <c r="K48" s="207"/>
      <c r="L48" s="207"/>
      <c r="M48" s="207"/>
      <c r="N48" s="207"/>
      <c r="O48" s="207"/>
      <c r="P48" s="207"/>
      <c r="Q48" s="207"/>
      <c r="R48" s="207"/>
      <c r="S48" s="207"/>
      <c r="T48" s="207"/>
      <c r="U48" s="208"/>
    </row>
    <row r="49" spans="1:21" ht="12.75" customHeight="1" x14ac:dyDescent="0.2">
      <c r="A49" s="201">
        <v>3</v>
      </c>
      <c r="B49" s="122" t="s">
        <v>66</v>
      </c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123"/>
      <c r="N49" s="123"/>
      <c r="O49" s="123"/>
      <c r="P49" s="123"/>
      <c r="Q49" s="123"/>
      <c r="R49" s="123"/>
      <c r="S49" s="124"/>
      <c r="T49" s="234">
        <v>3000</v>
      </c>
      <c r="U49" s="235"/>
    </row>
    <row r="50" spans="1:21" ht="12.75" customHeight="1" x14ac:dyDescent="0.2">
      <c r="A50" s="202"/>
      <c r="B50" s="125"/>
      <c r="C50" s="126"/>
      <c r="D50" s="126"/>
      <c r="E50" s="126"/>
      <c r="F50" s="126"/>
      <c r="G50" s="126"/>
      <c r="H50" s="126"/>
      <c r="I50" s="126"/>
      <c r="J50" s="126"/>
      <c r="K50" s="126"/>
      <c r="L50" s="126"/>
      <c r="M50" s="126"/>
      <c r="N50" s="126"/>
      <c r="O50" s="126"/>
      <c r="P50" s="126"/>
      <c r="Q50" s="126"/>
      <c r="R50" s="126"/>
      <c r="S50" s="127"/>
      <c r="T50" s="236"/>
      <c r="U50" s="237"/>
    </row>
    <row r="51" spans="1:21" ht="14.25" customHeight="1" x14ac:dyDescent="0.2">
      <c r="A51" s="57"/>
      <c r="B51" s="213" t="s">
        <v>89</v>
      </c>
      <c r="C51" s="214"/>
      <c r="D51" s="214"/>
      <c r="E51" s="214"/>
      <c r="F51" s="214"/>
      <c r="G51" s="214"/>
      <c r="H51" s="214"/>
      <c r="I51" s="214"/>
      <c r="J51" s="214"/>
      <c r="K51" s="214"/>
      <c r="L51" s="214"/>
      <c r="M51" s="214"/>
      <c r="N51" s="214"/>
      <c r="O51" s="214"/>
      <c r="P51" s="214"/>
      <c r="Q51" s="214"/>
      <c r="R51" s="214"/>
      <c r="S51" s="214"/>
      <c r="T51" s="214"/>
      <c r="U51" s="215"/>
    </row>
    <row r="52" spans="1:21" ht="14.25" x14ac:dyDescent="0.2">
      <c r="A52" s="57"/>
      <c r="B52" s="228" t="s">
        <v>108</v>
      </c>
      <c r="C52" s="229"/>
      <c r="D52" s="229"/>
      <c r="E52" s="229"/>
      <c r="F52" s="229"/>
      <c r="G52" s="229"/>
      <c r="H52" s="229"/>
      <c r="I52" s="229"/>
      <c r="J52" s="229"/>
      <c r="K52" s="229"/>
      <c r="L52" s="229"/>
      <c r="M52" s="229"/>
      <c r="N52" s="229"/>
      <c r="O52" s="229"/>
      <c r="P52" s="229"/>
      <c r="Q52" s="229"/>
      <c r="R52" s="229"/>
      <c r="S52" s="229"/>
      <c r="T52" s="229"/>
      <c r="U52" s="230"/>
    </row>
    <row r="53" spans="1:21" ht="14.25" x14ac:dyDescent="0.2">
      <c r="A53" s="57"/>
      <c r="B53" s="228"/>
      <c r="C53" s="229"/>
      <c r="D53" s="229"/>
      <c r="E53" s="229"/>
      <c r="F53" s="229"/>
      <c r="G53" s="229"/>
      <c r="H53" s="229"/>
      <c r="I53" s="229"/>
      <c r="J53" s="229"/>
      <c r="K53" s="229"/>
      <c r="L53" s="229"/>
      <c r="M53" s="229"/>
      <c r="N53" s="229"/>
      <c r="O53" s="229"/>
      <c r="P53" s="229"/>
      <c r="Q53" s="229"/>
      <c r="R53" s="229"/>
      <c r="S53" s="229"/>
      <c r="T53" s="229"/>
      <c r="U53" s="230"/>
    </row>
    <row r="54" spans="1:21" ht="14.25" x14ac:dyDescent="0.2">
      <c r="A54" s="57"/>
      <c r="B54" s="228"/>
      <c r="C54" s="229"/>
      <c r="D54" s="229"/>
      <c r="E54" s="229"/>
      <c r="F54" s="229"/>
      <c r="G54" s="229"/>
      <c r="H54" s="229"/>
      <c r="I54" s="229"/>
      <c r="J54" s="229"/>
      <c r="K54" s="229"/>
      <c r="L54" s="229"/>
      <c r="M54" s="229"/>
      <c r="N54" s="229"/>
      <c r="O54" s="229"/>
      <c r="P54" s="229"/>
      <c r="Q54" s="229"/>
      <c r="R54" s="229"/>
      <c r="S54" s="229"/>
      <c r="T54" s="229"/>
      <c r="U54" s="230"/>
    </row>
    <row r="55" spans="1:21" ht="14.25" x14ac:dyDescent="0.2">
      <c r="A55" s="57"/>
      <c r="B55" s="228"/>
      <c r="C55" s="229"/>
      <c r="D55" s="229"/>
      <c r="E55" s="229"/>
      <c r="F55" s="229"/>
      <c r="G55" s="229"/>
      <c r="H55" s="229"/>
      <c r="I55" s="229"/>
      <c r="J55" s="229"/>
      <c r="K55" s="229"/>
      <c r="L55" s="229"/>
      <c r="M55" s="229"/>
      <c r="N55" s="229"/>
      <c r="O55" s="229"/>
      <c r="P55" s="229"/>
      <c r="Q55" s="229"/>
      <c r="R55" s="229"/>
      <c r="S55" s="229"/>
      <c r="T55" s="229"/>
      <c r="U55" s="230"/>
    </row>
    <row r="56" spans="1:21" ht="14.25" x14ac:dyDescent="0.2">
      <c r="A56" s="57"/>
      <c r="B56" s="228"/>
      <c r="C56" s="229"/>
      <c r="D56" s="229"/>
      <c r="E56" s="229"/>
      <c r="F56" s="229"/>
      <c r="G56" s="229"/>
      <c r="H56" s="229"/>
      <c r="I56" s="229"/>
      <c r="J56" s="229"/>
      <c r="K56" s="229"/>
      <c r="L56" s="229"/>
      <c r="M56" s="229"/>
      <c r="N56" s="229"/>
      <c r="O56" s="229"/>
      <c r="P56" s="229"/>
      <c r="Q56" s="229"/>
      <c r="R56" s="229"/>
      <c r="S56" s="229"/>
      <c r="T56" s="229"/>
      <c r="U56" s="230"/>
    </row>
    <row r="57" spans="1:21" ht="14.25" x14ac:dyDescent="0.2">
      <c r="A57" s="57"/>
      <c r="B57" s="228"/>
      <c r="C57" s="229"/>
      <c r="D57" s="229"/>
      <c r="E57" s="229"/>
      <c r="F57" s="229"/>
      <c r="G57" s="229"/>
      <c r="H57" s="229"/>
      <c r="I57" s="229"/>
      <c r="J57" s="229"/>
      <c r="K57" s="229"/>
      <c r="L57" s="229"/>
      <c r="M57" s="229"/>
      <c r="N57" s="229"/>
      <c r="O57" s="229"/>
      <c r="P57" s="229"/>
      <c r="Q57" s="229"/>
      <c r="R57" s="229"/>
      <c r="S57" s="229"/>
      <c r="T57" s="229"/>
      <c r="U57" s="230"/>
    </row>
    <row r="58" spans="1:21" ht="14.25" x14ac:dyDescent="0.2">
      <c r="A58" s="57"/>
      <c r="B58" s="228"/>
      <c r="C58" s="229"/>
      <c r="D58" s="229"/>
      <c r="E58" s="229"/>
      <c r="F58" s="229"/>
      <c r="G58" s="229"/>
      <c r="H58" s="229"/>
      <c r="I58" s="229"/>
      <c r="J58" s="229"/>
      <c r="K58" s="229"/>
      <c r="L58" s="229"/>
      <c r="M58" s="229"/>
      <c r="N58" s="229"/>
      <c r="O58" s="229"/>
      <c r="P58" s="229"/>
      <c r="Q58" s="229"/>
      <c r="R58" s="229"/>
      <c r="S58" s="229"/>
      <c r="T58" s="229"/>
      <c r="U58" s="230"/>
    </row>
    <row r="59" spans="1:21" ht="14.25" x14ac:dyDescent="0.2">
      <c r="A59" s="57"/>
      <c r="B59" s="228"/>
      <c r="C59" s="229"/>
      <c r="D59" s="229"/>
      <c r="E59" s="229"/>
      <c r="F59" s="229"/>
      <c r="G59" s="229"/>
      <c r="H59" s="229"/>
      <c r="I59" s="229"/>
      <c r="J59" s="229"/>
      <c r="K59" s="229"/>
      <c r="L59" s="229"/>
      <c r="M59" s="229"/>
      <c r="N59" s="229"/>
      <c r="O59" s="229"/>
      <c r="P59" s="229"/>
      <c r="Q59" s="229"/>
      <c r="R59" s="229"/>
      <c r="S59" s="229"/>
      <c r="T59" s="229"/>
      <c r="U59" s="230"/>
    </row>
    <row r="60" spans="1:21" ht="14.25" x14ac:dyDescent="0.2">
      <c r="A60" s="57"/>
      <c r="B60" s="228"/>
      <c r="C60" s="229"/>
      <c r="D60" s="229"/>
      <c r="E60" s="229"/>
      <c r="F60" s="229"/>
      <c r="G60" s="229"/>
      <c r="H60" s="229"/>
      <c r="I60" s="229"/>
      <c r="J60" s="229"/>
      <c r="K60" s="229"/>
      <c r="L60" s="229"/>
      <c r="M60" s="229"/>
      <c r="N60" s="229"/>
      <c r="O60" s="229"/>
      <c r="P60" s="229"/>
      <c r="Q60" s="229"/>
      <c r="R60" s="229"/>
      <c r="S60" s="229"/>
      <c r="T60" s="229"/>
      <c r="U60" s="230"/>
    </row>
    <row r="61" spans="1:21" ht="14.25" x14ac:dyDescent="0.2">
      <c r="A61" s="57"/>
      <c r="B61" s="228"/>
      <c r="C61" s="229"/>
      <c r="D61" s="229"/>
      <c r="E61" s="229"/>
      <c r="F61" s="229"/>
      <c r="G61" s="229"/>
      <c r="H61" s="229"/>
      <c r="I61" s="229"/>
      <c r="J61" s="229"/>
      <c r="K61" s="229"/>
      <c r="L61" s="229"/>
      <c r="M61" s="229"/>
      <c r="N61" s="229"/>
      <c r="O61" s="229"/>
      <c r="P61" s="229"/>
      <c r="Q61" s="229"/>
      <c r="R61" s="229"/>
      <c r="S61" s="229"/>
      <c r="T61" s="229"/>
      <c r="U61" s="230"/>
    </row>
    <row r="62" spans="1:21" ht="14.25" x14ac:dyDescent="0.2">
      <c r="A62" s="57"/>
      <c r="B62" s="228"/>
      <c r="C62" s="229"/>
      <c r="D62" s="229"/>
      <c r="E62" s="229"/>
      <c r="F62" s="229"/>
      <c r="G62" s="229"/>
      <c r="H62" s="229"/>
      <c r="I62" s="229"/>
      <c r="J62" s="229"/>
      <c r="K62" s="229"/>
      <c r="L62" s="229"/>
      <c r="M62" s="229"/>
      <c r="N62" s="229"/>
      <c r="O62" s="229"/>
      <c r="P62" s="229"/>
      <c r="Q62" s="229"/>
      <c r="R62" s="229"/>
      <c r="S62" s="229"/>
      <c r="T62" s="229"/>
      <c r="U62" s="230"/>
    </row>
    <row r="63" spans="1:21" ht="14.25" x14ac:dyDescent="0.2">
      <c r="A63" s="57"/>
      <c r="B63" s="228"/>
      <c r="C63" s="229"/>
      <c r="D63" s="229"/>
      <c r="E63" s="229"/>
      <c r="F63" s="229"/>
      <c r="G63" s="229"/>
      <c r="H63" s="229"/>
      <c r="I63" s="229"/>
      <c r="J63" s="229"/>
      <c r="K63" s="229"/>
      <c r="L63" s="229"/>
      <c r="M63" s="229"/>
      <c r="N63" s="229"/>
      <c r="O63" s="229"/>
      <c r="P63" s="229"/>
      <c r="Q63" s="229"/>
      <c r="R63" s="229"/>
      <c r="S63" s="229"/>
      <c r="T63" s="229"/>
      <c r="U63" s="230"/>
    </row>
    <row r="64" spans="1:21" ht="14.25" x14ac:dyDescent="0.2">
      <c r="A64" s="57"/>
      <c r="B64" s="228"/>
      <c r="C64" s="229"/>
      <c r="D64" s="229"/>
      <c r="E64" s="229"/>
      <c r="F64" s="229"/>
      <c r="G64" s="229"/>
      <c r="H64" s="229"/>
      <c r="I64" s="229"/>
      <c r="J64" s="229"/>
      <c r="K64" s="229"/>
      <c r="L64" s="229"/>
      <c r="M64" s="229"/>
      <c r="N64" s="229"/>
      <c r="O64" s="229"/>
      <c r="P64" s="229"/>
      <c r="Q64" s="229"/>
      <c r="R64" s="229"/>
      <c r="S64" s="229"/>
      <c r="T64" s="229"/>
      <c r="U64" s="230"/>
    </row>
    <row r="65" spans="1:21" ht="14.25" x14ac:dyDescent="0.2">
      <c r="A65" s="57"/>
      <c r="B65" s="228"/>
      <c r="C65" s="229"/>
      <c r="D65" s="229"/>
      <c r="E65" s="229"/>
      <c r="F65" s="229"/>
      <c r="G65" s="229"/>
      <c r="H65" s="229"/>
      <c r="I65" s="229"/>
      <c r="J65" s="229"/>
      <c r="K65" s="229"/>
      <c r="L65" s="229"/>
      <c r="M65" s="229"/>
      <c r="N65" s="229"/>
      <c r="O65" s="229"/>
      <c r="P65" s="229"/>
      <c r="Q65" s="229"/>
      <c r="R65" s="229"/>
      <c r="S65" s="229"/>
      <c r="T65" s="229"/>
      <c r="U65" s="230"/>
    </row>
    <row r="66" spans="1:21" ht="14.25" x14ac:dyDescent="0.2">
      <c r="A66" s="57"/>
      <c r="B66" s="228"/>
      <c r="C66" s="229"/>
      <c r="D66" s="229"/>
      <c r="E66" s="229"/>
      <c r="F66" s="229"/>
      <c r="G66" s="229"/>
      <c r="H66" s="229"/>
      <c r="I66" s="229"/>
      <c r="J66" s="229"/>
      <c r="K66" s="229"/>
      <c r="L66" s="229"/>
      <c r="M66" s="229"/>
      <c r="N66" s="229"/>
      <c r="O66" s="229"/>
      <c r="P66" s="229"/>
      <c r="Q66" s="229"/>
      <c r="R66" s="229"/>
      <c r="S66" s="229"/>
      <c r="T66" s="229"/>
      <c r="U66" s="230"/>
    </row>
    <row r="67" spans="1:21" ht="14.25" x14ac:dyDescent="0.2">
      <c r="A67" s="57"/>
      <c r="B67" s="228"/>
      <c r="C67" s="229"/>
      <c r="D67" s="229"/>
      <c r="E67" s="229"/>
      <c r="F67" s="229"/>
      <c r="G67" s="229"/>
      <c r="H67" s="229"/>
      <c r="I67" s="229"/>
      <c r="J67" s="229"/>
      <c r="K67" s="229"/>
      <c r="L67" s="229"/>
      <c r="M67" s="229"/>
      <c r="N67" s="229"/>
      <c r="O67" s="229"/>
      <c r="P67" s="229"/>
      <c r="Q67" s="229"/>
      <c r="R67" s="229"/>
      <c r="S67" s="229"/>
      <c r="T67" s="229"/>
      <c r="U67" s="230"/>
    </row>
    <row r="68" spans="1:21" ht="14.25" x14ac:dyDescent="0.2">
      <c r="A68" s="57"/>
      <c r="B68" s="228"/>
      <c r="C68" s="229"/>
      <c r="D68" s="229"/>
      <c r="E68" s="229"/>
      <c r="F68" s="229"/>
      <c r="G68" s="229"/>
      <c r="H68" s="229"/>
      <c r="I68" s="229"/>
      <c r="J68" s="229"/>
      <c r="K68" s="229"/>
      <c r="L68" s="229"/>
      <c r="M68" s="229"/>
      <c r="N68" s="229"/>
      <c r="O68" s="229"/>
      <c r="P68" s="229"/>
      <c r="Q68" s="229"/>
      <c r="R68" s="229"/>
      <c r="S68" s="229"/>
      <c r="T68" s="229"/>
      <c r="U68" s="230"/>
    </row>
    <row r="69" spans="1:21" ht="14.25" x14ac:dyDescent="0.2">
      <c r="A69" s="57"/>
      <c r="B69" s="228"/>
      <c r="C69" s="229"/>
      <c r="D69" s="229"/>
      <c r="E69" s="229"/>
      <c r="F69" s="229"/>
      <c r="G69" s="229"/>
      <c r="H69" s="229"/>
      <c r="I69" s="229"/>
      <c r="J69" s="229"/>
      <c r="K69" s="229"/>
      <c r="L69" s="229"/>
      <c r="M69" s="229"/>
      <c r="N69" s="229"/>
      <c r="O69" s="229"/>
      <c r="P69" s="229"/>
      <c r="Q69" s="229"/>
      <c r="R69" s="229"/>
      <c r="S69" s="229"/>
      <c r="T69" s="229"/>
      <c r="U69" s="230"/>
    </row>
    <row r="70" spans="1:21" ht="14.25" x14ac:dyDescent="0.2">
      <c r="A70" s="57"/>
      <c r="B70" s="231"/>
      <c r="C70" s="232"/>
      <c r="D70" s="232"/>
      <c r="E70" s="232"/>
      <c r="F70" s="232"/>
      <c r="G70" s="232"/>
      <c r="H70" s="232"/>
      <c r="I70" s="232"/>
      <c r="J70" s="232"/>
      <c r="K70" s="232"/>
      <c r="L70" s="232"/>
      <c r="M70" s="232"/>
      <c r="N70" s="232"/>
      <c r="O70" s="232"/>
      <c r="P70" s="232"/>
      <c r="Q70" s="232"/>
      <c r="R70" s="232"/>
      <c r="S70" s="232"/>
      <c r="T70" s="232"/>
      <c r="U70" s="233"/>
    </row>
    <row r="71" spans="1:21" ht="12.75" customHeight="1" x14ac:dyDescent="0.2">
      <c r="A71" s="201">
        <v>4</v>
      </c>
      <c r="B71" s="216" t="s">
        <v>67</v>
      </c>
      <c r="C71" s="217"/>
      <c r="D71" s="217"/>
      <c r="E71" s="217"/>
      <c r="F71" s="217"/>
      <c r="G71" s="217"/>
      <c r="H71" s="217"/>
      <c r="I71" s="217"/>
      <c r="J71" s="217"/>
      <c r="K71" s="217"/>
      <c r="L71" s="217"/>
      <c r="M71" s="217"/>
      <c r="N71" s="217"/>
      <c r="O71" s="217"/>
      <c r="P71" s="217"/>
      <c r="Q71" s="217"/>
      <c r="R71" s="217"/>
      <c r="S71" s="217"/>
      <c r="T71" s="223">
        <v>0</v>
      </c>
      <c r="U71" s="224"/>
    </row>
    <row r="72" spans="1:21" ht="12.75" customHeight="1" x14ac:dyDescent="0.2">
      <c r="A72" s="202"/>
      <c r="B72" s="125"/>
      <c r="C72" s="126"/>
      <c r="D72" s="126"/>
      <c r="E72" s="126"/>
      <c r="F72" s="126"/>
      <c r="G72" s="126"/>
      <c r="H72" s="126"/>
      <c r="I72" s="126"/>
      <c r="J72" s="126"/>
      <c r="K72" s="126"/>
      <c r="L72" s="126"/>
      <c r="M72" s="126"/>
      <c r="N72" s="126"/>
      <c r="O72" s="126"/>
      <c r="P72" s="126"/>
      <c r="Q72" s="126"/>
      <c r="R72" s="126"/>
      <c r="S72" s="126"/>
      <c r="T72" s="225"/>
      <c r="U72" s="226"/>
    </row>
    <row r="73" spans="1:21" ht="14.25" customHeight="1" x14ac:dyDescent="0.2">
      <c r="A73" s="57"/>
      <c r="B73" s="213" t="s">
        <v>89</v>
      </c>
      <c r="C73" s="214"/>
      <c r="D73" s="214"/>
      <c r="E73" s="214"/>
      <c r="F73" s="214"/>
      <c r="G73" s="214"/>
      <c r="H73" s="214"/>
      <c r="I73" s="214"/>
      <c r="J73" s="214"/>
      <c r="K73" s="214"/>
      <c r="L73" s="214"/>
      <c r="M73" s="214"/>
      <c r="N73" s="214"/>
      <c r="O73" s="214"/>
      <c r="P73" s="214"/>
      <c r="Q73" s="214"/>
      <c r="R73" s="214"/>
      <c r="S73" s="214"/>
      <c r="T73" s="214"/>
      <c r="U73" s="215"/>
    </row>
    <row r="74" spans="1:21" ht="14.25" x14ac:dyDescent="0.2">
      <c r="A74" s="57"/>
      <c r="B74" s="203" t="s">
        <v>107</v>
      </c>
      <c r="C74" s="204"/>
      <c r="D74" s="204"/>
      <c r="E74" s="204"/>
      <c r="F74" s="204"/>
      <c r="G74" s="204"/>
      <c r="H74" s="204"/>
      <c r="I74" s="204"/>
      <c r="J74" s="204"/>
      <c r="K74" s="204"/>
      <c r="L74" s="204"/>
      <c r="M74" s="204"/>
      <c r="N74" s="204"/>
      <c r="O74" s="204"/>
      <c r="P74" s="204"/>
      <c r="Q74" s="204"/>
      <c r="R74" s="204"/>
      <c r="S74" s="204"/>
      <c r="T74" s="204"/>
      <c r="U74" s="205"/>
    </row>
    <row r="75" spans="1:21" ht="14.25" x14ac:dyDescent="0.2">
      <c r="A75" s="57"/>
      <c r="B75" s="203"/>
      <c r="C75" s="204"/>
      <c r="D75" s="204"/>
      <c r="E75" s="204"/>
      <c r="F75" s="204"/>
      <c r="G75" s="204"/>
      <c r="H75" s="204"/>
      <c r="I75" s="204"/>
      <c r="J75" s="204"/>
      <c r="K75" s="204"/>
      <c r="L75" s="204"/>
      <c r="M75" s="204"/>
      <c r="N75" s="204"/>
      <c r="O75" s="204"/>
      <c r="P75" s="204"/>
      <c r="Q75" s="204"/>
      <c r="R75" s="204"/>
      <c r="S75" s="204"/>
      <c r="T75" s="204"/>
      <c r="U75" s="205"/>
    </row>
    <row r="76" spans="1:21" ht="14.25" x14ac:dyDescent="0.2">
      <c r="A76" s="57"/>
      <c r="B76" s="203"/>
      <c r="C76" s="204"/>
      <c r="D76" s="204"/>
      <c r="E76" s="204"/>
      <c r="F76" s="204"/>
      <c r="G76" s="204"/>
      <c r="H76" s="204"/>
      <c r="I76" s="204"/>
      <c r="J76" s="204"/>
      <c r="K76" s="204"/>
      <c r="L76" s="204"/>
      <c r="M76" s="204"/>
      <c r="N76" s="204"/>
      <c r="O76" s="204"/>
      <c r="P76" s="204"/>
      <c r="Q76" s="204"/>
      <c r="R76" s="204"/>
      <c r="S76" s="204"/>
      <c r="T76" s="204"/>
      <c r="U76" s="205"/>
    </row>
    <row r="77" spans="1:21" ht="14.25" x14ac:dyDescent="0.2">
      <c r="A77" s="57"/>
      <c r="B77" s="203"/>
      <c r="C77" s="204"/>
      <c r="D77" s="204"/>
      <c r="E77" s="204"/>
      <c r="F77" s="204"/>
      <c r="G77" s="204"/>
      <c r="H77" s="204"/>
      <c r="I77" s="204"/>
      <c r="J77" s="204"/>
      <c r="K77" s="204"/>
      <c r="L77" s="204"/>
      <c r="M77" s="204"/>
      <c r="N77" s="204"/>
      <c r="O77" s="204"/>
      <c r="P77" s="204"/>
      <c r="Q77" s="204"/>
      <c r="R77" s="204"/>
      <c r="S77" s="204"/>
      <c r="T77" s="204"/>
      <c r="U77" s="205"/>
    </row>
    <row r="78" spans="1:21" ht="14.25" x14ac:dyDescent="0.2">
      <c r="A78" s="57"/>
      <c r="B78" s="203"/>
      <c r="C78" s="204"/>
      <c r="D78" s="204"/>
      <c r="E78" s="204"/>
      <c r="F78" s="204"/>
      <c r="G78" s="204"/>
      <c r="H78" s="204"/>
      <c r="I78" s="204"/>
      <c r="J78" s="204"/>
      <c r="K78" s="204"/>
      <c r="L78" s="204"/>
      <c r="M78" s="204"/>
      <c r="N78" s="204"/>
      <c r="O78" s="204"/>
      <c r="P78" s="204"/>
      <c r="Q78" s="204"/>
      <c r="R78" s="204"/>
      <c r="S78" s="204"/>
      <c r="T78" s="204"/>
      <c r="U78" s="205"/>
    </row>
    <row r="79" spans="1:21" ht="14.25" x14ac:dyDescent="0.2">
      <c r="A79" s="57"/>
      <c r="B79" s="203"/>
      <c r="C79" s="204"/>
      <c r="D79" s="204"/>
      <c r="E79" s="204"/>
      <c r="F79" s="204"/>
      <c r="G79" s="204"/>
      <c r="H79" s="204"/>
      <c r="I79" s="204"/>
      <c r="J79" s="204"/>
      <c r="K79" s="204"/>
      <c r="L79" s="204"/>
      <c r="M79" s="204"/>
      <c r="N79" s="204"/>
      <c r="O79" s="204"/>
      <c r="P79" s="204"/>
      <c r="Q79" s="204"/>
      <c r="R79" s="204"/>
      <c r="S79" s="204"/>
      <c r="T79" s="204"/>
      <c r="U79" s="205"/>
    </row>
    <row r="80" spans="1:21" ht="14.25" x14ac:dyDescent="0.2">
      <c r="A80" s="57"/>
      <c r="B80" s="203"/>
      <c r="C80" s="204"/>
      <c r="D80" s="204"/>
      <c r="E80" s="204"/>
      <c r="F80" s="204"/>
      <c r="G80" s="204"/>
      <c r="H80" s="204"/>
      <c r="I80" s="204"/>
      <c r="J80" s="204"/>
      <c r="K80" s="204"/>
      <c r="L80" s="204"/>
      <c r="M80" s="204"/>
      <c r="N80" s="204"/>
      <c r="O80" s="204"/>
      <c r="P80" s="204"/>
      <c r="Q80" s="204"/>
      <c r="R80" s="204"/>
      <c r="S80" s="204"/>
      <c r="T80" s="204"/>
      <c r="U80" s="205"/>
    </row>
    <row r="81" spans="1:21" ht="14.25" x14ac:dyDescent="0.2">
      <c r="A81" s="57"/>
      <c r="B81" s="203"/>
      <c r="C81" s="204"/>
      <c r="D81" s="204"/>
      <c r="E81" s="204"/>
      <c r="F81" s="204"/>
      <c r="G81" s="204"/>
      <c r="H81" s="204"/>
      <c r="I81" s="204"/>
      <c r="J81" s="204"/>
      <c r="K81" s="204"/>
      <c r="L81" s="204"/>
      <c r="M81" s="204"/>
      <c r="N81" s="204"/>
      <c r="O81" s="204"/>
      <c r="P81" s="204"/>
      <c r="Q81" s="204"/>
      <c r="R81" s="204"/>
      <c r="S81" s="204"/>
      <c r="T81" s="204"/>
      <c r="U81" s="205"/>
    </row>
    <row r="82" spans="1:21" ht="14.25" x14ac:dyDescent="0.2">
      <c r="A82" s="57"/>
      <c r="B82" s="203"/>
      <c r="C82" s="204"/>
      <c r="D82" s="204"/>
      <c r="E82" s="204"/>
      <c r="F82" s="204"/>
      <c r="G82" s="204"/>
      <c r="H82" s="204"/>
      <c r="I82" s="204"/>
      <c r="J82" s="204"/>
      <c r="K82" s="204"/>
      <c r="L82" s="204"/>
      <c r="M82" s="204"/>
      <c r="N82" s="204"/>
      <c r="O82" s="204"/>
      <c r="P82" s="204"/>
      <c r="Q82" s="204"/>
      <c r="R82" s="204"/>
      <c r="S82" s="204"/>
      <c r="T82" s="204"/>
      <c r="U82" s="205"/>
    </row>
    <row r="83" spans="1:21" ht="14.25" x14ac:dyDescent="0.2">
      <c r="A83" s="57"/>
      <c r="B83" s="203"/>
      <c r="C83" s="204"/>
      <c r="D83" s="204"/>
      <c r="E83" s="204"/>
      <c r="F83" s="204"/>
      <c r="G83" s="204"/>
      <c r="H83" s="204"/>
      <c r="I83" s="204"/>
      <c r="J83" s="204"/>
      <c r="K83" s="204"/>
      <c r="L83" s="204"/>
      <c r="M83" s="204"/>
      <c r="N83" s="204"/>
      <c r="O83" s="204"/>
      <c r="P83" s="204"/>
      <c r="Q83" s="204"/>
      <c r="R83" s="204"/>
      <c r="S83" s="204"/>
      <c r="T83" s="204"/>
      <c r="U83" s="205"/>
    </row>
    <row r="84" spans="1:21" ht="14.25" x14ac:dyDescent="0.2">
      <c r="A84" s="57"/>
      <c r="B84" s="203"/>
      <c r="C84" s="204"/>
      <c r="D84" s="204"/>
      <c r="E84" s="204"/>
      <c r="F84" s="204"/>
      <c r="G84" s="204"/>
      <c r="H84" s="204"/>
      <c r="I84" s="204"/>
      <c r="J84" s="204"/>
      <c r="K84" s="204"/>
      <c r="L84" s="204"/>
      <c r="M84" s="204"/>
      <c r="N84" s="204"/>
      <c r="O84" s="204"/>
      <c r="P84" s="204"/>
      <c r="Q84" s="204"/>
      <c r="R84" s="204"/>
      <c r="S84" s="204"/>
      <c r="T84" s="204"/>
      <c r="U84" s="205"/>
    </row>
    <row r="85" spans="1:21" ht="14.25" x14ac:dyDescent="0.2">
      <c r="A85" s="57"/>
      <c r="B85" s="203"/>
      <c r="C85" s="204"/>
      <c r="D85" s="204"/>
      <c r="E85" s="204"/>
      <c r="F85" s="204"/>
      <c r="G85" s="204"/>
      <c r="H85" s="204"/>
      <c r="I85" s="204"/>
      <c r="J85" s="204"/>
      <c r="K85" s="204"/>
      <c r="L85" s="204"/>
      <c r="M85" s="204"/>
      <c r="N85" s="204"/>
      <c r="O85" s="204"/>
      <c r="P85" s="204"/>
      <c r="Q85" s="204"/>
      <c r="R85" s="204"/>
      <c r="S85" s="204"/>
      <c r="T85" s="204"/>
      <c r="U85" s="205"/>
    </row>
    <row r="86" spans="1:21" ht="14.25" x14ac:dyDescent="0.2">
      <c r="A86" s="57"/>
      <c r="B86" s="203"/>
      <c r="C86" s="204"/>
      <c r="D86" s="204"/>
      <c r="E86" s="204"/>
      <c r="F86" s="204"/>
      <c r="G86" s="204"/>
      <c r="H86" s="204"/>
      <c r="I86" s="204"/>
      <c r="J86" s="204"/>
      <c r="K86" s="204"/>
      <c r="L86" s="204"/>
      <c r="M86" s="204"/>
      <c r="N86" s="204"/>
      <c r="O86" s="204"/>
      <c r="P86" s="204"/>
      <c r="Q86" s="204"/>
      <c r="R86" s="204"/>
      <c r="S86" s="204"/>
      <c r="T86" s="204"/>
      <c r="U86" s="205"/>
    </row>
    <row r="87" spans="1:21" ht="14.25" x14ac:dyDescent="0.2">
      <c r="A87" s="57"/>
      <c r="B87" s="203"/>
      <c r="C87" s="204"/>
      <c r="D87" s="204"/>
      <c r="E87" s="204"/>
      <c r="F87" s="204"/>
      <c r="G87" s="204"/>
      <c r="H87" s="204"/>
      <c r="I87" s="204"/>
      <c r="J87" s="204"/>
      <c r="K87" s="204"/>
      <c r="L87" s="204"/>
      <c r="M87" s="204"/>
      <c r="N87" s="204"/>
      <c r="O87" s="204"/>
      <c r="P87" s="204"/>
      <c r="Q87" s="204"/>
      <c r="R87" s="204"/>
      <c r="S87" s="204"/>
      <c r="T87" s="204"/>
      <c r="U87" s="205"/>
    </row>
    <row r="88" spans="1:21" ht="14.25" x14ac:dyDescent="0.2">
      <c r="A88" s="57"/>
      <c r="B88" s="203"/>
      <c r="C88" s="204"/>
      <c r="D88" s="204"/>
      <c r="E88" s="204"/>
      <c r="F88" s="204"/>
      <c r="G88" s="204"/>
      <c r="H88" s="204"/>
      <c r="I88" s="204"/>
      <c r="J88" s="204"/>
      <c r="K88" s="204"/>
      <c r="L88" s="204"/>
      <c r="M88" s="204"/>
      <c r="N88" s="204"/>
      <c r="O88" s="204"/>
      <c r="P88" s="204"/>
      <c r="Q88" s="204"/>
      <c r="R88" s="204"/>
      <c r="S88" s="204"/>
      <c r="T88" s="204"/>
      <c r="U88" s="205"/>
    </row>
    <row r="89" spans="1:21" ht="14.25" x14ac:dyDescent="0.2">
      <c r="A89" s="57"/>
      <c r="B89" s="203"/>
      <c r="C89" s="204"/>
      <c r="D89" s="204"/>
      <c r="E89" s="204"/>
      <c r="F89" s="204"/>
      <c r="G89" s="204"/>
      <c r="H89" s="204"/>
      <c r="I89" s="204"/>
      <c r="J89" s="204"/>
      <c r="K89" s="204"/>
      <c r="L89" s="204"/>
      <c r="M89" s="204"/>
      <c r="N89" s="204"/>
      <c r="O89" s="204"/>
      <c r="P89" s="204"/>
      <c r="Q89" s="204"/>
      <c r="R89" s="204"/>
      <c r="S89" s="204"/>
      <c r="T89" s="204"/>
      <c r="U89" s="205"/>
    </row>
    <row r="90" spans="1:21" ht="14.25" x14ac:dyDescent="0.2">
      <c r="A90" s="57"/>
      <c r="B90" s="203"/>
      <c r="C90" s="204"/>
      <c r="D90" s="204"/>
      <c r="E90" s="204"/>
      <c r="F90" s="204"/>
      <c r="G90" s="204"/>
      <c r="H90" s="204"/>
      <c r="I90" s="204"/>
      <c r="J90" s="204"/>
      <c r="K90" s="204"/>
      <c r="L90" s="204"/>
      <c r="M90" s="204"/>
      <c r="N90" s="204"/>
      <c r="O90" s="204"/>
      <c r="P90" s="204"/>
      <c r="Q90" s="204"/>
      <c r="R90" s="204"/>
      <c r="S90" s="204"/>
      <c r="T90" s="204"/>
      <c r="U90" s="205"/>
    </row>
    <row r="91" spans="1:21" ht="14.25" x14ac:dyDescent="0.2">
      <c r="A91" s="57"/>
      <c r="B91" s="203"/>
      <c r="C91" s="204"/>
      <c r="D91" s="204"/>
      <c r="E91" s="204"/>
      <c r="F91" s="204"/>
      <c r="G91" s="204"/>
      <c r="H91" s="204"/>
      <c r="I91" s="204"/>
      <c r="J91" s="204"/>
      <c r="K91" s="204"/>
      <c r="L91" s="204"/>
      <c r="M91" s="204"/>
      <c r="N91" s="204"/>
      <c r="O91" s="204"/>
      <c r="P91" s="204"/>
      <c r="Q91" s="204"/>
      <c r="R91" s="204"/>
      <c r="S91" s="204"/>
      <c r="T91" s="204"/>
      <c r="U91" s="205"/>
    </row>
    <row r="92" spans="1:21" ht="14.25" x14ac:dyDescent="0.2">
      <c r="A92" s="56"/>
      <c r="B92" s="206"/>
      <c r="C92" s="207"/>
      <c r="D92" s="207"/>
      <c r="E92" s="207"/>
      <c r="F92" s="207"/>
      <c r="G92" s="207"/>
      <c r="H92" s="207"/>
      <c r="I92" s="207"/>
      <c r="J92" s="207"/>
      <c r="K92" s="207"/>
      <c r="L92" s="207"/>
      <c r="M92" s="207"/>
      <c r="N92" s="207"/>
      <c r="O92" s="207"/>
      <c r="P92" s="207"/>
      <c r="Q92" s="207"/>
      <c r="R92" s="207"/>
      <c r="S92" s="207"/>
      <c r="T92" s="207"/>
      <c r="U92" s="208"/>
    </row>
    <row r="93" spans="1:21" ht="15" x14ac:dyDescent="0.2">
      <c r="A93" s="218" t="s">
        <v>65</v>
      </c>
      <c r="B93" s="219"/>
      <c r="C93" s="219"/>
      <c r="D93" s="219"/>
      <c r="E93" s="219"/>
      <c r="F93" s="219"/>
      <c r="G93" s="219"/>
      <c r="H93" s="219"/>
      <c r="I93" s="219"/>
      <c r="J93" s="219"/>
      <c r="K93" s="219"/>
      <c r="L93" s="219"/>
      <c r="M93" s="219"/>
      <c r="N93" s="219"/>
      <c r="O93" s="219"/>
      <c r="P93" s="219"/>
      <c r="Q93" s="219"/>
      <c r="R93" s="219"/>
      <c r="S93" s="220"/>
      <c r="T93" s="221">
        <f>T5+T27+T49+T71</f>
        <v>3000</v>
      </c>
      <c r="U93" s="222"/>
    </row>
  </sheetData>
  <mergeCells count="24">
    <mergeCell ref="A27:A28"/>
    <mergeCell ref="B27:S28"/>
    <mergeCell ref="A49:A50"/>
    <mergeCell ref="B49:S50"/>
    <mergeCell ref="B52:U70"/>
    <mergeCell ref="B51:U51"/>
    <mergeCell ref="T27:U28"/>
    <mergeCell ref="B29:U29"/>
    <mergeCell ref="T49:U50"/>
    <mergeCell ref="B30:U48"/>
    <mergeCell ref="A71:A72"/>
    <mergeCell ref="B71:S72"/>
    <mergeCell ref="A93:S93"/>
    <mergeCell ref="T93:U93"/>
    <mergeCell ref="B74:U92"/>
    <mergeCell ref="T71:U72"/>
    <mergeCell ref="B73:U73"/>
    <mergeCell ref="A3:U3"/>
    <mergeCell ref="B4:S4"/>
    <mergeCell ref="A5:A6"/>
    <mergeCell ref="B5:S6"/>
    <mergeCell ref="B8:U26"/>
    <mergeCell ref="T5:U6"/>
    <mergeCell ref="B7:U7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3:U93"/>
  <sheetViews>
    <sheetView workbookViewId="0">
      <selection activeCell="B4" sqref="B4:S4"/>
    </sheetView>
  </sheetViews>
  <sheetFormatPr defaultRowHeight="12.75" x14ac:dyDescent="0.2"/>
  <sheetData>
    <row r="3" spans="1:21" ht="15.75" x14ac:dyDescent="0.2">
      <c r="A3" s="103" t="s">
        <v>68</v>
      </c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03"/>
      <c r="M3" s="103"/>
      <c r="N3" s="103"/>
      <c r="O3" s="103"/>
      <c r="P3" s="103"/>
      <c r="Q3" s="103"/>
      <c r="R3" s="103"/>
      <c r="S3" s="103"/>
      <c r="T3" s="103"/>
      <c r="U3" s="103"/>
    </row>
    <row r="4" spans="1:21" ht="14.25" x14ac:dyDescent="0.2">
      <c r="A4" s="39" t="s">
        <v>85</v>
      </c>
      <c r="B4" s="100" t="s">
        <v>87</v>
      </c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1"/>
      <c r="T4" s="54" t="s">
        <v>86</v>
      </c>
      <c r="U4" s="55"/>
    </row>
    <row r="5" spans="1:21" ht="12.75" customHeight="1" x14ac:dyDescent="0.2">
      <c r="A5" s="201">
        <v>1</v>
      </c>
      <c r="B5" s="111" t="s">
        <v>110</v>
      </c>
      <c r="C5" s="111"/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112"/>
      <c r="T5" s="209">
        <v>0</v>
      </c>
      <c r="U5" s="210"/>
    </row>
    <row r="6" spans="1:21" ht="12.75" customHeight="1" x14ac:dyDescent="0.2">
      <c r="A6" s="202"/>
      <c r="B6" s="114"/>
      <c r="C6" s="114"/>
      <c r="D6" s="114"/>
      <c r="E6" s="114"/>
      <c r="F6" s="114"/>
      <c r="G6" s="114"/>
      <c r="H6" s="114"/>
      <c r="I6" s="114"/>
      <c r="J6" s="114"/>
      <c r="K6" s="114"/>
      <c r="L6" s="114"/>
      <c r="M6" s="114"/>
      <c r="N6" s="114"/>
      <c r="O6" s="114"/>
      <c r="P6" s="114"/>
      <c r="Q6" s="114"/>
      <c r="R6" s="114"/>
      <c r="S6" s="115"/>
      <c r="T6" s="211"/>
      <c r="U6" s="212"/>
    </row>
    <row r="7" spans="1:21" ht="14.25" customHeight="1" x14ac:dyDescent="0.2">
      <c r="A7" s="57"/>
      <c r="B7" s="213" t="s">
        <v>89</v>
      </c>
      <c r="C7" s="214"/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5"/>
    </row>
    <row r="8" spans="1:21" ht="14.25" customHeight="1" x14ac:dyDescent="0.2">
      <c r="A8" s="57"/>
      <c r="B8" s="238" t="s">
        <v>109</v>
      </c>
      <c r="C8" s="239"/>
      <c r="D8" s="239"/>
      <c r="E8" s="239"/>
      <c r="F8" s="239"/>
      <c r="G8" s="239"/>
      <c r="H8" s="239"/>
      <c r="I8" s="239"/>
      <c r="J8" s="239"/>
      <c r="K8" s="239"/>
      <c r="L8" s="239"/>
      <c r="M8" s="239"/>
      <c r="N8" s="239"/>
      <c r="O8" s="239"/>
      <c r="P8" s="239"/>
      <c r="Q8" s="239"/>
      <c r="R8" s="239"/>
      <c r="S8" s="239"/>
      <c r="T8" s="239"/>
      <c r="U8" s="240"/>
    </row>
    <row r="9" spans="1:21" ht="14.25" x14ac:dyDescent="0.2">
      <c r="A9" s="57"/>
      <c r="B9" s="241"/>
      <c r="C9" s="239"/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239"/>
      <c r="P9" s="239"/>
      <c r="Q9" s="239"/>
      <c r="R9" s="239"/>
      <c r="S9" s="239"/>
      <c r="T9" s="239"/>
      <c r="U9" s="240"/>
    </row>
    <row r="10" spans="1:21" ht="14.25" x14ac:dyDescent="0.2">
      <c r="A10" s="57"/>
      <c r="B10" s="241"/>
      <c r="C10" s="239"/>
      <c r="D10" s="239"/>
      <c r="E10" s="239"/>
      <c r="F10" s="239"/>
      <c r="G10" s="239"/>
      <c r="H10" s="239"/>
      <c r="I10" s="239"/>
      <c r="J10" s="239"/>
      <c r="K10" s="239"/>
      <c r="L10" s="239"/>
      <c r="M10" s="239"/>
      <c r="N10" s="239"/>
      <c r="O10" s="239"/>
      <c r="P10" s="239"/>
      <c r="Q10" s="239"/>
      <c r="R10" s="239"/>
      <c r="S10" s="239"/>
      <c r="T10" s="239"/>
      <c r="U10" s="240"/>
    </row>
    <row r="11" spans="1:21" ht="14.25" x14ac:dyDescent="0.2">
      <c r="A11" s="57"/>
      <c r="B11" s="241"/>
      <c r="C11" s="239"/>
      <c r="D11" s="239"/>
      <c r="E11" s="239"/>
      <c r="F11" s="239"/>
      <c r="G11" s="239"/>
      <c r="H11" s="239"/>
      <c r="I11" s="239"/>
      <c r="J11" s="239"/>
      <c r="K11" s="239"/>
      <c r="L11" s="239"/>
      <c r="M11" s="239"/>
      <c r="N11" s="239"/>
      <c r="O11" s="239"/>
      <c r="P11" s="239"/>
      <c r="Q11" s="239"/>
      <c r="R11" s="239"/>
      <c r="S11" s="239"/>
      <c r="T11" s="239"/>
      <c r="U11" s="240"/>
    </row>
    <row r="12" spans="1:21" ht="14.25" x14ac:dyDescent="0.2">
      <c r="A12" s="57"/>
      <c r="B12" s="241"/>
      <c r="C12" s="239"/>
      <c r="D12" s="239"/>
      <c r="E12" s="239"/>
      <c r="F12" s="239"/>
      <c r="G12" s="239"/>
      <c r="H12" s="239"/>
      <c r="I12" s="239"/>
      <c r="J12" s="239"/>
      <c r="K12" s="239"/>
      <c r="L12" s="239"/>
      <c r="M12" s="239"/>
      <c r="N12" s="239"/>
      <c r="O12" s="239"/>
      <c r="P12" s="239"/>
      <c r="Q12" s="239"/>
      <c r="R12" s="239"/>
      <c r="S12" s="239"/>
      <c r="T12" s="239"/>
      <c r="U12" s="240"/>
    </row>
    <row r="13" spans="1:21" ht="14.25" x14ac:dyDescent="0.2">
      <c r="A13" s="57"/>
      <c r="B13" s="241"/>
      <c r="C13" s="239"/>
      <c r="D13" s="239"/>
      <c r="E13" s="239"/>
      <c r="F13" s="239"/>
      <c r="G13" s="239"/>
      <c r="H13" s="239"/>
      <c r="I13" s="239"/>
      <c r="J13" s="239"/>
      <c r="K13" s="239"/>
      <c r="L13" s="239"/>
      <c r="M13" s="239"/>
      <c r="N13" s="239"/>
      <c r="O13" s="239"/>
      <c r="P13" s="239"/>
      <c r="Q13" s="239"/>
      <c r="R13" s="239"/>
      <c r="S13" s="239"/>
      <c r="T13" s="239"/>
      <c r="U13" s="240"/>
    </row>
    <row r="14" spans="1:21" ht="14.25" x14ac:dyDescent="0.2">
      <c r="A14" s="57"/>
      <c r="B14" s="241"/>
      <c r="C14" s="239"/>
      <c r="D14" s="239"/>
      <c r="E14" s="239"/>
      <c r="F14" s="239"/>
      <c r="G14" s="239"/>
      <c r="H14" s="239"/>
      <c r="I14" s="239"/>
      <c r="J14" s="239"/>
      <c r="K14" s="239"/>
      <c r="L14" s="239"/>
      <c r="M14" s="239"/>
      <c r="N14" s="239"/>
      <c r="O14" s="239"/>
      <c r="P14" s="239"/>
      <c r="Q14" s="239"/>
      <c r="R14" s="239"/>
      <c r="S14" s="239"/>
      <c r="T14" s="239"/>
      <c r="U14" s="240"/>
    </row>
    <row r="15" spans="1:21" ht="14.25" x14ac:dyDescent="0.2">
      <c r="A15" s="57"/>
      <c r="B15" s="241"/>
      <c r="C15" s="239"/>
      <c r="D15" s="239"/>
      <c r="E15" s="239"/>
      <c r="F15" s="239"/>
      <c r="G15" s="239"/>
      <c r="H15" s="239"/>
      <c r="I15" s="239"/>
      <c r="J15" s="239"/>
      <c r="K15" s="239"/>
      <c r="L15" s="239"/>
      <c r="M15" s="239"/>
      <c r="N15" s="239"/>
      <c r="O15" s="239"/>
      <c r="P15" s="239"/>
      <c r="Q15" s="239"/>
      <c r="R15" s="239"/>
      <c r="S15" s="239"/>
      <c r="T15" s="239"/>
      <c r="U15" s="240"/>
    </row>
    <row r="16" spans="1:21" ht="14.25" x14ac:dyDescent="0.2">
      <c r="A16" s="57"/>
      <c r="B16" s="241"/>
      <c r="C16" s="239"/>
      <c r="D16" s="239"/>
      <c r="E16" s="239"/>
      <c r="F16" s="239"/>
      <c r="G16" s="239"/>
      <c r="H16" s="239"/>
      <c r="I16" s="239"/>
      <c r="J16" s="239"/>
      <c r="K16" s="239"/>
      <c r="L16" s="239"/>
      <c r="M16" s="239"/>
      <c r="N16" s="239"/>
      <c r="O16" s="239"/>
      <c r="P16" s="239"/>
      <c r="Q16" s="239"/>
      <c r="R16" s="239"/>
      <c r="S16" s="239"/>
      <c r="T16" s="239"/>
      <c r="U16" s="240"/>
    </row>
    <row r="17" spans="1:21" ht="14.25" x14ac:dyDescent="0.2">
      <c r="A17" s="57"/>
      <c r="B17" s="241"/>
      <c r="C17" s="239"/>
      <c r="D17" s="239"/>
      <c r="E17" s="239"/>
      <c r="F17" s="239"/>
      <c r="G17" s="239"/>
      <c r="H17" s="239"/>
      <c r="I17" s="239"/>
      <c r="J17" s="239"/>
      <c r="K17" s="239"/>
      <c r="L17" s="239"/>
      <c r="M17" s="239"/>
      <c r="N17" s="239"/>
      <c r="O17" s="239"/>
      <c r="P17" s="239"/>
      <c r="Q17" s="239"/>
      <c r="R17" s="239"/>
      <c r="S17" s="239"/>
      <c r="T17" s="239"/>
      <c r="U17" s="240"/>
    </row>
    <row r="18" spans="1:21" ht="14.25" x14ac:dyDescent="0.2">
      <c r="A18" s="57"/>
      <c r="B18" s="241"/>
      <c r="C18" s="239"/>
      <c r="D18" s="239"/>
      <c r="E18" s="239"/>
      <c r="F18" s="239"/>
      <c r="G18" s="239"/>
      <c r="H18" s="239"/>
      <c r="I18" s="239"/>
      <c r="J18" s="239"/>
      <c r="K18" s="239"/>
      <c r="L18" s="239"/>
      <c r="M18" s="239"/>
      <c r="N18" s="239"/>
      <c r="O18" s="239"/>
      <c r="P18" s="239"/>
      <c r="Q18" s="239"/>
      <c r="R18" s="239"/>
      <c r="S18" s="239"/>
      <c r="T18" s="239"/>
      <c r="U18" s="240"/>
    </row>
    <row r="19" spans="1:21" ht="14.25" x14ac:dyDescent="0.2">
      <c r="A19" s="57"/>
      <c r="B19" s="241"/>
      <c r="C19" s="239"/>
      <c r="D19" s="239"/>
      <c r="E19" s="239"/>
      <c r="F19" s="239"/>
      <c r="G19" s="239"/>
      <c r="H19" s="239"/>
      <c r="I19" s="239"/>
      <c r="J19" s="239"/>
      <c r="K19" s="239"/>
      <c r="L19" s="239"/>
      <c r="M19" s="239"/>
      <c r="N19" s="239"/>
      <c r="O19" s="239"/>
      <c r="P19" s="239"/>
      <c r="Q19" s="239"/>
      <c r="R19" s="239"/>
      <c r="S19" s="239"/>
      <c r="T19" s="239"/>
      <c r="U19" s="240"/>
    </row>
    <row r="20" spans="1:21" ht="14.25" x14ac:dyDescent="0.2">
      <c r="A20" s="57"/>
      <c r="B20" s="241"/>
      <c r="C20" s="239"/>
      <c r="D20" s="239"/>
      <c r="E20" s="239"/>
      <c r="F20" s="239"/>
      <c r="G20" s="239"/>
      <c r="H20" s="239"/>
      <c r="I20" s="239"/>
      <c r="J20" s="239"/>
      <c r="K20" s="239"/>
      <c r="L20" s="239"/>
      <c r="M20" s="239"/>
      <c r="N20" s="239"/>
      <c r="O20" s="239"/>
      <c r="P20" s="239"/>
      <c r="Q20" s="239"/>
      <c r="R20" s="239"/>
      <c r="S20" s="239"/>
      <c r="T20" s="239"/>
      <c r="U20" s="240"/>
    </row>
    <row r="21" spans="1:21" ht="14.25" x14ac:dyDescent="0.2">
      <c r="A21" s="57"/>
      <c r="B21" s="241"/>
      <c r="C21" s="239"/>
      <c r="D21" s="239"/>
      <c r="E21" s="239"/>
      <c r="F21" s="239"/>
      <c r="G21" s="239"/>
      <c r="H21" s="239"/>
      <c r="I21" s="239"/>
      <c r="J21" s="239"/>
      <c r="K21" s="239"/>
      <c r="L21" s="239"/>
      <c r="M21" s="239"/>
      <c r="N21" s="239"/>
      <c r="O21" s="239"/>
      <c r="P21" s="239"/>
      <c r="Q21" s="239"/>
      <c r="R21" s="239"/>
      <c r="S21" s="239"/>
      <c r="T21" s="239"/>
      <c r="U21" s="240"/>
    </row>
    <row r="22" spans="1:21" ht="14.25" x14ac:dyDescent="0.2">
      <c r="A22" s="57"/>
      <c r="B22" s="241"/>
      <c r="C22" s="239"/>
      <c r="D22" s="239"/>
      <c r="E22" s="239"/>
      <c r="F22" s="239"/>
      <c r="G22" s="239"/>
      <c r="H22" s="239"/>
      <c r="I22" s="239"/>
      <c r="J22" s="239"/>
      <c r="K22" s="239"/>
      <c r="L22" s="239"/>
      <c r="M22" s="239"/>
      <c r="N22" s="239"/>
      <c r="O22" s="239"/>
      <c r="P22" s="239"/>
      <c r="Q22" s="239"/>
      <c r="R22" s="239"/>
      <c r="S22" s="239"/>
      <c r="T22" s="239"/>
      <c r="U22" s="240"/>
    </row>
    <row r="23" spans="1:21" ht="14.25" x14ac:dyDescent="0.2">
      <c r="A23" s="57"/>
      <c r="B23" s="241"/>
      <c r="C23" s="239"/>
      <c r="D23" s="239"/>
      <c r="E23" s="239"/>
      <c r="F23" s="239"/>
      <c r="G23" s="239"/>
      <c r="H23" s="239"/>
      <c r="I23" s="239"/>
      <c r="J23" s="239"/>
      <c r="K23" s="239"/>
      <c r="L23" s="239"/>
      <c r="M23" s="239"/>
      <c r="N23" s="239"/>
      <c r="O23" s="239"/>
      <c r="P23" s="239"/>
      <c r="Q23" s="239"/>
      <c r="R23" s="239"/>
      <c r="S23" s="239"/>
      <c r="T23" s="239"/>
      <c r="U23" s="240"/>
    </row>
    <row r="24" spans="1:21" ht="14.25" x14ac:dyDescent="0.2">
      <c r="A24" s="57"/>
      <c r="B24" s="241"/>
      <c r="C24" s="239"/>
      <c r="D24" s="239"/>
      <c r="E24" s="239"/>
      <c r="F24" s="239"/>
      <c r="G24" s="239"/>
      <c r="H24" s="239"/>
      <c r="I24" s="239"/>
      <c r="J24" s="239"/>
      <c r="K24" s="239"/>
      <c r="L24" s="239"/>
      <c r="M24" s="239"/>
      <c r="N24" s="239"/>
      <c r="O24" s="239"/>
      <c r="P24" s="239"/>
      <c r="Q24" s="239"/>
      <c r="R24" s="239"/>
      <c r="S24" s="239"/>
      <c r="T24" s="239"/>
      <c r="U24" s="240"/>
    </row>
    <row r="25" spans="1:21" ht="14.25" x14ac:dyDescent="0.2">
      <c r="A25" s="57"/>
      <c r="B25" s="241"/>
      <c r="C25" s="239"/>
      <c r="D25" s="239"/>
      <c r="E25" s="239"/>
      <c r="F25" s="239"/>
      <c r="G25" s="239"/>
      <c r="H25" s="239"/>
      <c r="I25" s="239"/>
      <c r="J25" s="239"/>
      <c r="K25" s="239"/>
      <c r="L25" s="239"/>
      <c r="M25" s="239"/>
      <c r="N25" s="239"/>
      <c r="O25" s="239"/>
      <c r="P25" s="239"/>
      <c r="Q25" s="239"/>
      <c r="R25" s="239"/>
      <c r="S25" s="239"/>
      <c r="T25" s="239"/>
      <c r="U25" s="240"/>
    </row>
    <row r="26" spans="1:21" ht="14.25" x14ac:dyDescent="0.2">
      <c r="A26" s="57"/>
      <c r="B26" s="242"/>
      <c r="C26" s="243"/>
      <c r="D26" s="243"/>
      <c r="E26" s="243"/>
      <c r="F26" s="243"/>
      <c r="G26" s="243"/>
      <c r="H26" s="243"/>
      <c r="I26" s="243"/>
      <c r="J26" s="243"/>
      <c r="K26" s="243"/>
      <c r="L26" s="243"/>
      <c r="M26" s="243"/>
      <c r="N26" s="243"/>
      <c r="O26" s="243"/>
      <c r="P26" s="243"/>
      <c r="Q26" s="243"/>
      <c r="R26" s="243"/>
      <c r="S26" s="243"/>
      <c r="T26" s="243"/>
      <c r="U26" s="244"/>
    </row>
    <row r="27" spans="1:21" ht="12.75" customHeight="1" x14ac:dyDescent="0.2">
      <c r="A27" s="201">
        <v>2</v>
      </c>
      <c r="B27" s="227" t="s">
        <v>81</v>
      </c>
      <c r="C27" s="227"/>
      <c r="D27" s="227"/>
      <c r="E27" s="227"/>
      <c r="F27" s="227"/>
      <c r="G27" s="227"/>
      <c r="H27" s="227"/>
      <c r="I27" s="227"/>
      <c r="J27" s="227"/>
      <c r="K27" s="227"/>
      <c r="L27" s="227"/>
      <c r="M27" s="227"/>
      <c r="N27" s="227"/>
      <c r="O27" s="227"/>
      <c r="P27" s="227"/>
      <c r="Q27" s="227"/>
      <c r="R27" s="227"/>
      <c r="S27" s="227"/>
      <c r="T27" s="209">
        <v>0</v>
      </c>
      <c r="U27" s="210"/>
    </row>
    <row r="28" spans="1:21" ht="12.75" customHeight="1" x14ac:dyDescent="0.2">
      <c r="A28" s="202"/>
      <c r="B28" s="227"/>
      <c r="C28" s="227"/>
      <c r="D28" s="227"/>
      <c r="E28" s="227"/>
      <c r="F28" s="227"/>
      <c r="G28" s="227"/>
      <c r="H28" s="227"/>
      <c r="I28" s="227"/>
      <c r="J28" s="227"/>
      <c r="K28" s="227"/>
      <c r="L28" s="227"/>
      <c r="M28" s="227"/>
      <c r="N28" s="227"/>
      <c r="O28" s="227"/>
      <c r="P28" s="227"/>
      <c r="Q28" s="227"/>
      <c r="R28" s="227"/>
      <c r="S28" s="227"/>
      <c r="T28" s="211"/>
      <c r="U28" s="212"/>
    </row>
    <row r="29" spans="1:21" ht="14.25" customHeight="1" x14ac:dyDescent="0.2">
      <c r="A29" s="57"/>
      <c r="B29" s="213" t="s">
        <v>89</v>
      </c>
      <c r="C29" s="214"/>
      <c r="D29" s="214"/>
      <c r="E29" s="214"/>
      <c r="F29" s="214"/>
      <c r="G29" s="214"/>
      <c r="H29" s="214"/>
      <c r="I29" s="214"/>
      <c r="J29" s="214"/>
      <c r="K29" s="214"/>
      <c r="L29" s="214"/>
      <c r="M29" s="214"/>
      <c r="N29" s="214"/>
      <c r="O29" s="214"/>
      <c r="P29" s="214"/>
      <c r="Q29" s="214"/>
      <c r="R29" s="214"/>
      <c r="S29" s="214"/>
      <c r="T29" s="214"/>
      <c r="U29" s="215"/>
    </row>
    <row r="30" spans="1:21" ht="14.25" x14ac:dyDescent="0.2">
      <c r="A30" s="57"/>
      <c r="B30" s="238" t="s">
        <v>109</v>
      </c>
      <c r="C30" s="239"/>
      <c r="D30" s="239"/>
      <c r="E30" s="239"/>
      <c r="F30" s="239"/>
      <c r="G30" s="239"/>
      <c r="H30" s="239"/>
      <c r="I30" s="239"/>
      <c r="J30" s="239"/>
      <c r="K30" s="239"/>
      <c r="L30" s="239"/>
      <c r="M30" s="239"/>
      <c r="N30" s="239"/>
      <c r="O30" s="239"/>
      <c r="P30" s="239"/>
      <c r="Q30" s="239"/>
      <c r="R30" s="239"/>
      <c r="S30" s="239"/>
      <c r="T30" s="239"/>
      <c r="U30" s="240"/>
    </row>
    <row r="31" spans="1:21" ht="14.25" x14ac:dyDescent="0.2">
      <c r="A31" s="57"/>
      <c r="B31" s="241"/>
      <c r="C31" s="239"/>
      <c r="D31" s="239"/>
      <c r="E31" s="239"/>
      <c r="F31" s="239"/>
      <c r="G31" s="239"/>
      <c r="H31" s="239"/>
      <c r="I31" s="239"/>
      <c r="J31" s="239"/>
      <c r="K31" s="239"/>
      <c r="L31" s="239"/>
      <c r="M31" s="239"/>
      <c r="N31" s="239"/>
      <c r="O31" s="239"/>
      <c r="P31" s="239"/>
      <c r="Q31" s="239"/>
      <c r="R31" s="239"/>
      <c r="S31" s="239"/>
      <c r="T31" s="239"/>
      <c r="U31" s="240"/>
    </row>
    <row r="32" spans="1:21" ht="14.25" x14ac:dyDescent="0.2">
      <c r="A32" s="57"/>
      <c r="B32" s="241"/>
      <c r="C32" s="239"/>
      <c r="D32" s="239"/>
      <c r="E32" s="239"/>
      <c r="F32" s="239"/>
      <c r="G32" s="239"/>
      <c r="H32" s="239"/>
      <c r="I32" s="239"/>
      <c r="J32" s="239"/>
      <c r="K32" s="239"/>
      <c r="L32" s="239"/>
      <c r="M32" s="239"/>
      <c r="N32" s="239"/>
      <c r="O32" s="239"/>
      <c r="P32" s="239"/>
      <c r="Q32" s="239"/>
      <c r="R32" s="239"/>
      <c r="S32" s="239"/>
      <c r="T32" s="239"/>
      <c r="U32" s="240"/>
    </row>
    <row r="33" spans="1:21" ht="14.25" x14ac:dyDescent="0.2">
      <c r="A33" s="57"/>
      <c r="B33" s="241"/>
      <c r="C33" s="239"/>
      <c r="D33" s="239"/>
      <c r="E33" s="239"/>
      <c r="F33" s="239"/>
      <c r="G33" s="239"/>
      <c r="H33" s="239"/>
      <c r="I33" s="239"/>
      <c r="J33" s="239"/>
      <c r="K33" s="239"/>
      <c r="L33" s="239"/>
      <c r="M33" s="239"/>
      <c r="N33" s="239"/>
      <c r="O33" s="239"/>
      <c r="P33" s="239"/>
      <c r="Q33" s="239"/>
      <c r="R33" s="239"/>
      <c r="S33" s="239"/>
      <c r="T33" s="239"/>
      <c r="U33" s="240"/>
    </row>
    <row r="34" spans="1:21" ht="14.25" x14ac:dyDescent="0.2">
      <c r="A34" s="57"/>
      <c r="B34" s="241"/>
      <c r="C34" s="239"/>
      <c r="D34" s="239"/>
      <c r="E34" s="239"/>
      <c r="F34" s="239"/>
      <c r="G34" s="239"/>
      <c r="H34" s="239"/>
      <c r="I34" s="239"/>
      <c r="J34" s="239"/>
      <c r="K34" s="239"/>
      <c r="L34" s="239"/>
      <c r="M34" s="239"/>
      <c r="N34" s="239"/>
      <c r="O34" s="239"/>
      <c r="P34" s="239"/>
      <c r="Q34" s="239"/>
      <c r="R34" s="239"/>
      <c r="S34" s="239"/>
      <c r="T34" s="239"/>
      <c r="U34" s="240"/>
    </row>
    <row r="35" spans="1:21" ht="14.25" x14ac:dyDescent="0.2">
      <c r="A35" s="57"/>
      <c r="B35" s="241"/>
      <c r="C35" s="239"/>
      <c r="D35" s="239"/>
      <c r="E35" s="239"/>
      <c r="F35" s="239"/>
      <c r="G35" s="239"/>
      <c r="H35" s="239"/>
      <c r="I35" s="239"/>
      <c r="J35" s="239"/>
      <c r="K35" s="239"/>
      <c r="L35" s="239"/>
      <c r="M35" s="239"/>
      <c r="N35" s="239"/>
      <c r="O35" s="239"/>
      <c r="P35" s="239"/>
      <c r="Q35" s="239"/>
      <c r="R35" s="239"/>
      <c r="S35" s="239"/>
      <c r="T35" s="239"/>
      <c r="U35" s="240"/>
    </row>
    <row r="36" spans="1:21" ht="14.25" x14ac:dyDescent="0.2">
      <c r="A36" s="57"/>
      <c r="B36" s="241"/>
      <c r="C36" s="239"/>
      <c r="D36" s="239"/>
      <c r="E36" s="239"/>
      <c r="F36" s="239"/>
      <c r="G36" s="239"/>
      <c r="H36" s="239"/>
      <c r="I36" s="239"/>
      <c r="J36" s="239"/>
      <c r="K36" s="239"/>
      <c r="L36" s="239"/>
      <c r="M36" s="239"/>
      <c r="N36" s="239"/>
      <c r="O36" s="239"/>
      <c r="P36" s="239"/>
      <c r="Q36" s="239"/>
      <c r="R36" s="239"/>
      <c r="S36" s="239"/>
      <c r="T36" s="239"/>
      <c r="U36" s="240"/>
    </row>
    <row r="37" spans="1:21" ht="14.25" x14ac:dyDescent="0.2">
      <c r="A37" s="57"/>
      <c r="B37" s="241"/>
      <c r="C37" s="239"/>
      <c r="D37" s="239"/>
      <c r="E37" s="239"/>
      <c r="F37" s="239"/>
      <c r="G37" s="239"/>
      <c r="H37" s="239"/>
      <c r="I37" s="239"/>
      <c r="J37" s="239"/>
      <c r="K37" s="239"/>
      <c r="L37" s="239"/>
      <c r="M37" s="239"/>
      <c r="N37" s="239"/>
      <c r="O37" s="239"/>
      <c r="P37" s="239"/>
      <c r="Q37" s="239"/>
      <c r="R37" s="239"/>
      <c r="S37" s="239"/>
      <c r="T37" s="239"/>
      <c r="U37" s="240"/>
    </row>
    <row r="38" spans="1:21" ht="14.25" x14ac:dyDescent="0.2">
      <c r="A38" s="57"/>
      <c r="B38" s="241"/>
      <c r="C38" s="239"/>
      <c r="D38" s="239"/>
      <c r="E38" s="239"/>
      <c r="F38" s="239"/>
      <c r="G38" s="239"/>
      <c r="H38" s="239"/>
      <c r="I38" s="239"/>
      <c r="J38" s="239"/>
      <c r="K38" s="239"/>
      <c r="L38" s="239"/>
      <c r="M38" s="239"/>
      <c r="N38" s="239"/>
      <c r="O38" s="239"/>
      <c r="P38" s="239"/>
      <c r="Q38" s="239"/>
      <c r="R38" s="239"/>
      <c r="S38" s="239"/>
      <c r="T38" s="239"/>
      <c r="U38" s="240"/>
    </row>
    <row r="39" spans="1:21" ht="14.25" x14ac:dyDescent="0.2">
      <c r="A39" s="57"/>
      <c r="B39" s="241"/>
      <c r="C39" s="239"/>
      <c r="D39" s="239"/>
      <c r="E39" s="239"/>
      <c r="F39" s="239"/>
      <c r="G39" s="239"/>
      <c r="H39" s="239"/>
      <c r="I39" s="239"/>
      <c r="J39" s="239"/>
      <c r="K39" s="239"/>
      <c r="L39" s="239"/>
      <c r="M39" s="239"/>
      <c r="N39" s="239"/>
      <c r="O39" s="239"/>
      <c r="P39" s="239"/>
      <c r="Q39" s="239"/>
      <c r="R39" s="239"/>
      <c r="S39" s="239"/>
      <c r="T39" s="239"/>
      <c r="U39" s="240"/>
    </row>
    <row r="40" spans="1:21" ht="14.25" x14ac:dyDescent="0.2">
      <c r="A40" s="57"/>
      <c r="B40" s="241"/>
      <c r="C40" s="239"/>
      <c r="D40" s="239"/>
      <c r="E40" s="239"/>
      <c r="F40" s="239"/>
      <c r="G40" s="239"/>
      <c r="H40" s="239"/>
      <c r="I40" s="239"/>
      <c r="J40" s="239"/>
      <c r="K40" s="239"/>
      <c r="L40" s="239"/>
      <c r="M40" s="239"/>
      <c r="N40" s="239"/>
      <c r="O40" s="239"/>
      <c r="P40" s="239"/>
      <c r="Q40" s="239"/>
      <c r="R40" s="239"/>
      <c r="S40" s="239"/>
      <c r="T40" s="239"/>
      <c r="U40" s="240"/>
    </row>
    <row r="41" spans="1:21" ht="14.25" x14ac:dyDescent="0.2">
      <c r="A41" s="57"/>
      <c r="B41" s="241"/>
      <c r="C41" s="239"/>
      <c r="D41" s="239"/>
      <c r="E41" s="239"/>
      <c r="F41" s="239"/>
      <c r="G41" s="239"/>
      <c r="H41" s="239"/>
      <c r="I41" s="239"/>
      <c r="J41" s="239"/>
      <c r="K41" s="239"/>
      <c r="L41" s="239"/>
      <c r="M41" s="239"/>
      <c r="N41" s="239"/>
      <c r="O41" s="239"/>
      <c r="P41" s="239"/>
      <c r="Q41" s="239"/>
      <c r="R41" s="239"/>
      <c r="S41" s="239"/>
      <c r="T41" s="239"/>
      <c r="U41" s="240"/>
    </row>
    <row r="42" spans="1:21" ht="14.25" x14ac:dyDescent="0.2">
      <c r="A42" s="57"/>
      <c r="B42" s="241"/>
      <c r="C42" s="239"/>
      <c r="D42" s="239"/>
      <c r="E42" s="239"/>
      <c r="F42" s="239"/>
      <c r="G42" s="239"/>
      <c r="H42" s="239"/>
      <c r="I42" s="239"/>
      <c r="J42" s="239"/>
      <c r="K42" s="239"/>
      <c r="L42" s="239"/>
      <c r="M42" s="239"/>
      <c r="N42" s="239"/>
      <c r="O42" s="239"/>
      <c r="P42" s="239"/>
      <c r="Q42" s="239"/>
      <c r="R42" s="239"/>
      <c r="S42" s="239"/>
      <c r="T42" s="239"/>
      <c r="U42" s="240"/>
    </row>
    <row r="43" spans="1:21" ht="14.25" x14ac:dyDescent="0.2">
      <c r="A43" s="57"/>
      <c r="B43" s="241"/>
      <c r="C43" s="239"/>
      <c r="D43" s="239"/>
      <c r="E43" s="239"/>
      <c r="F43" s="239"/>
      <c r="G43" s="239"/>
      <c r="H43" s="239"/>
      <c r="I43" s="239"/>
      <c r="J43" s="239"/>
      <c r="K43" s="239"/>
      <c r="L43" s="239"/>
      <c r="M43" s="239"/>
      <c r="N43" s="239"/>
      <c r="O43" s="239"/>
      <c r="P43" s="239"/>
      <c r="Q43" s="239"/>
      <c r="R43" s="239"/>
      <c r="S43" s="239"/>
      <c r="T43" s="239"/>
      <c r="U43" s="240"/>
    </row>
    <row r="44" spans="1:21" ht="14.25" x14ac:dyDescent="0.2">
      <c r="A44" s="57"/>
      <c r="B44" s="241"/>
      <c r="C44" s="239"/>
      <c r="D44" s="239"/>
      <c r="E44" s="239"/>
      <c r="F44" s="239"/>
      <c r="G44" s="239"/>
      <c r="H44" s="239"/>
      <c r="I44" s="239"/>
      <c r="J44" s="239"/>
      <c r="K44" s="239"/>
      <c r="L44" s="239"/>
      <c r="M44" s="239"/>
      <c r="N44" s="239"/>
      <c r="O44" s="239"/>
      <c r="P44" s="239"/>
      <c r="Q44" s="239"/>
      <c r="R44" s="239"/>
      <c r="S44" s="239"/>
      <c r="T44" s="239"/>
      <c r="U44" s="240"/>
    </row>
    <row r="45" spans="1:21" ht="14.25" x14ac:dyDescent="0.2">
      <c r="A45" s="57"/>
      <c r="B45" s="241"/>
      <c r="C45" s="239"/>
      <c r="D45" s="239"/>
      <c r="E45" s="239"/>
      <c r="F45" s="239"/>
      <c r="G45" s="239"/>
      <c r="H45" s="239"/>
      <c r="I45" s="239"/>
      <c r="J45" s="239"/>
      <c r="K45" s="239"/>
      <c r="L45" s="239"/>
      <c r="M45" s="239"/>
      <c r="N45" s="239"/>
      <c r="O45" s="239"/>
      <c r="P45" s="239"/>
      <c r="Q45" s="239"/>
      <c r="R45" s="239"/>
      <c r="S45" s="239"/>
      <c r="T45" s="239"/>
      <c r="U45" s="240"/>
    </row>
    <row r="46" spans="1:21" ht="14.25" x14ac:dyDescent="0.2">
      <c r="A46" s="57"/>
      <c r="B46" s="241"/>
      <c r="C46" s="239"/>
      <c r="D46" s="239"/>
      <c r="E46" s="239"/>
      <c r="F46" s="239"/>
      <c r="G46" s="239"/>
      <c r="H46" s="239"/>
      <c r="I46" s="239"/>
      <c r="J46" s="239"/>
      <c r="K46" s="239"/>
      <c r="L46" s="239"/>
      <c r="M46" s="239"/>
      <c r="N46" s="239"/>
      <c r="O46" s="239"/>
      <c r="P46" s="239"/>
      <c r="Q46" s="239"/>
      <c r="R46" s="239"/>
      <c r="S46" s="239"/>
      <c r="T46" s="239"/>
      <c r="U46" s="240"/>
    </row>
    <row r="47" spans="1:21" ht="14.25" x14ac:dyDescent="0.2">
      <c r="A47" s="57"/>
      <c r="B47" s="241"/>
      <c r="C47" s="239"/>
      <c r="D47" s="239"/>
      <c r="E47" s="239"/>
      <c r="F47" s="239"/>
      <c r="G47" s="239"/>
      <c r="H47" s="239"/>
      <c r="I47" s="239"/>
      <c r="J47" s="239"/>
      <c r="K47" s="239"/>
      <c r="L47" s="239"/>
      <c r="M47" s="239"/>
      <c r="N47" s="239"/>
      <c r="O47" s="239"/>
      <c r="P47" s="239"/>
      <c r="Q47" s="239"/>
      <c r="R47" s="239"/>
      <c r="S47" s="239"/>
      <c r="T47" s="239"/>
      <c r="U47" s="240"/>
    </row>
    <row r="48" spans="1:21" ht="14.25" x14ac:dyDescent="0.2">
      <c r="A48" s="57"/>
      <c r="B48" s="242"/>
      <c r="C48" s="243"/>
      <c r="D48" s="243"/>
      <c r="E48" s="243"/>
      <c r="F48" s="243"/>
      <c r="G48" s="243"/>
      <c r="H48" s="243"/>
      <c r="I48" s="243"/>
      <c r="J48" s="243"/>
      <c r="K48" s="243"/>
      <c r="L48" s="243"/>
      <c r="M48" s="243"/>
      <c r="N48" s="243"/>
      <c r="O48" s="243"/>
      <c r="P48" s="243"/>
      <c r="Q48" s="243"/>
      <c r="R48" s="243"/>
      <c r="S48" s="243"/>
      <c r="T48" s="243"/>
      <c r="U48" s="244"/>
    </row>
    <row r="49" spans="1:21" ht="12.75" customHeight="1" x14ac:dyDescent="0.2">
      <c r="A49" s="201">
        <v>3</v>
      </c>
      <c r="B49" s="122" t="s">
        <v>66</v>
      </c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123"/>
      <c r="N49" s="123"/>
      <c r="O49" s="123"/>
      <c r="P49" s="123"/>
      <c r="Q49" s="123"/>
      <c r="R49" s="123"/>
      <c r="S49" s="124"/>
      <c r="T49" s="245">
        <v>0</v>
      </c>
      <c r="U49" s="224"/>
    </row>
    <row r="50" spans="1:21" ht="12.75" customHeight="1" x14ac:dyDescent="0.2">
      <c r="A50" s="202"/>
      <c r="B50" s="125"/>
      <c r="C50" s="126"/>
      <c r="D50" s="126"/>
      <c r="E50" s="126"/>
      <c r="F50" s="126"/>
      <c r="G50" s="126"/>
      <c r="H50" s="126"/>
      <c r="I50" s="126"/>
      <c r="J50" s="126"/>
      <c r="K50" s="126"/>
      <c r="L50" s="126"/>
      <c r="M50" s="126"/>
      <c r="N50" s="126"/>
      <c r="O50" s="126"/>
      <c r="P50" s="126"/>
      <c r="Q50" s="126"/>
      <c r="R50" s="126"/>
      <c r="S50" s="127"/>
      <c r="T50" s="246"/>
      <c r="U50" s="247"/>
    </row>
    <row r="51" spans="1:21" ht="14.25" customHeight="1" x14ac:dyDescent="0.2">
      <c r="A51" s="57"/>
      <c r="B51" s="213" t="s">
        <v>89</v>
      </c>
      <c r="C51" s="214"/>
      <c r="D51" s="214"/>
      <c r="E51" s="214"/>
      <c r="F51" s="214"/>
      <c r="G51" s="214"/>
      <c r="H51" s="214"/>
      <c r="I51" s="214"/>
      <c r="J51" s="214"/>
      <c r="K51" s="214"/>
      <c r="L51" s="214"/>
      <c r="M51" s="214"/>
      <c r="N51" s="214"/>
      <c r="O51" s="214"/>
      <c r="P51" s="214"/>
      <c r="Q51" s="214"/>
      <c r="R51" s="214"/>
      <c r="S51" s="214"/>
      <c r="T51" s="214"/>
      <c r="U51" s="215"/>
    </row>
    <row r="52" spans="1:21" ht="14.25" x14ac:dyDescent="0.2">
      <c r="A52" s="57"/>
      <c r="B52" s="238" t="s">
        <v>109</v>
      </c>
      <c r="C52" s="239"/>
      <c r="D52" s="239"/>
      <c r="E52" s="239"/>
      <c r="F52" s="239"/>
      <c r="G52" s="239"/>
      <c r="H52" s="239"/>
      <c r="I52" s="239"/>
      <c r="J52" s="239"/>
      <c r="K52" s="239"/>
      <c r="L52" s="239"/>
      <c r="M52" s="239"/>
      <c r="N52" s="239"/>
      <c r="O52" s="239"/>
      <c r="P52" s="239"/>
      <c r="Q52" s="239"/>
      <c r="R52" s="239"/>
      <c r="S52" s="239"/>
      <c r="T52" s="239"/>
      <c r="U52" s="240"/>
    </row>
    <row r="53" spans="1:21" ht="14.25" x14ac:dyDescent="0.2">
      <c r="A53" s="57"/>
      <c r="B53" s="241"/>
      <c r="C53" s="239"/>
      <c r="D53" s="239"/>
      <c r="E53" s="239"/>
      <c r="F53" s="239"/>
      <c r="G53" s="239"/>
      <c r="H53" s="239"/>
      <c r="I53" s="239"/>
      <c r="J53" s="239"/>
      <c r="K53" s="239"/>
      <c r="L53" s="239"/>
      <c r="M53" s="239"/>
      <c r="N53" s="239"/>
      <c r="O53" s="239"/>
      <c r="P53" s="239"/>
      <c r="Q53" s="239"/>
      <c r="R53" s="239"/>
      <c r="S53" s="239"/>
      <c r="T53" s="239"/>
      <c r="U53" s="240"/>
    </row>
    <row r="54" spans="1:21" ht="14.25" x14ac:dyDescent="0.2">
      <c r="A54" s="57"/>
      <c r="B54" s="241"/>
      <c r="C54" s="239"/>
      <c r="D54" s="239"/>
      <c r="E54" s="239"/>
      <c r="F54" s="239"/>
      <c r="G54" s="239"/>
      <c r="H54" s="239"/>
      <c r="I54" s="239"/>
      <c r="J54" s="239"/>
      <c r="K54" s="239"/>
      <c r="L54" s="239"/>
      <c r="M54" s="239"/>
      <c r="N54" s="239"/>
      <c r="O54" s="239"/>
      <c r="P54" s="239"/>
      <c r="Q54" s="239"/>
      <c r="R54" s="239"/>
      <c r="S54" s="239"/>
      <c r="T54" s="239"/>
      <c r="U54" s="240"/>
    </row>
    <row r="55" spans="1:21" ht="14.25" x14ac:dyDescent="0.2">
      <c r="A55" s="57"/>
      <c r="B55" s="241"/>
      <c r="C55" s="239"/>
      <c r="D55" s="239"/>
      <c r="E55" s="239"/>
      <c r="F55" s="239"/>
      <c r="G55" s="239"/>
      <c r="H55" s="239"/>
      <c r="I55" s="239"/>
      <c r="J55" s="239"/>
      <c r="K55" s="239"/>
      <c r="L55" s="239"/>
      <c r="M55" s="239"/>
      <c r="N55" s="239"/>
      <c r="O55" s="239"/>
      <c r="P55" s="239"/>
      <c r="Q55" s="239"/>
      <c r="R55" s="239"/>
      <c r="S55" s="239"/>
      <c r="T55" s="239"/>
      <c r="U55" s="240"/>
    </row>
    <row r="56" spans="1:21" ht="14.25" x14ac:dyDescent="0.2">
      <c r="A56" s="57"/>
      <c r="B56" s="241"/>
      <c r="C56" s="239"/>
      <c r="D56" s="239"/>
      <c r="E56" s="239"/>
      <c r="F56" s="239"/>
      <c r="G56" s="239"/>
      <c r="H56" s="239"/>
      <c r="I56" s="239"/>
      <c r="J56" s="239"/>
      <c r="K56" s="239"/>
      <c r="L56" s="239"/>
      <c r="M56" s="239"/>
      <c r="N56" s="239"/>
      <c r="O56" s="239"/>
      <c r="P56" s="239"/>
      <c r="Q56" s="239"/>
      <c r="R56" s="239"/>
      <c r="S56" s="239"/>
      <c r="T56" s="239"/>
      <c r="U56" s="240"/>
    </row>
    <row r="57" spans="1:21" ht="14.25" x14ac:dyDescent="0.2">
      <c r="A57" s="57"/>
      <c r="B57" s="241"/>
      <c r="C57" s="239"/>
      <c r="D57" s="239"/>
      <c r="E57" s="239"/>
      <c r="F57" s="239"/>
      <c r="G57" s="239"/>
      <c r="H57" s="239"/>
      <c r="I57" s="239"/>
      <c r="J57" s="239"/>
      <c r="K57" s="239"/>
      <c r="L57" s="239"/>
      <c r="M57" s="239"/>
      <c r="N57" s="239"/>
      <c r="O57" s="239"/>
      <c r="P57" s="239"/>
      <c r="Q57" s="239"/>
      <c r="R57" s="239"/>
      <c r="S57" s="239"/>
      <c r="T57" s="239"/>
      <c r="U57" s="240"/>
    </row>
    <row r="58" spans="1:21" ht="14.25" x14ac:dyDescent="0.2">
      <c r="A58" s="57"/>
      <c r="B58" s="241"/>
      <c r="C58" s="239"/>
      <c r="D58" s="239"/>
      <c r="E58" s="239"/>
      <c r="F58" s="239"/>
      <c r="G58" s="239"/>
      <c r="H58" s="239"/>
      <c r="I58" s="239"/>
      <c r="J58" s="239"/>
      <c r="K58" s="239"/>
      <c r="L58" s="239"/>
      <c r="M58" s="239"/>
      <c r="N58" s="239"/>
      <c r="O58" s="239"/>
      <c r="P58" s="239"/>
      <c r="Q58" s="239"/>
      <c r="R58" s="239"/>
      <c r="S58" s="239"/>
      <c r="T58" s="239"/>
      <c r="U58" s="240"/>
    </row>
    <row r="59" spans="1:21" ht="14.25" x14ac:dyDescent="0.2">
      <c r="A59" s="57"/>
      <c r="B59" s="241"/>
      <c r="C59" s="239"/>
      <c r="D59" s="239"/>
      <c r="E59" s="239"/>
      <c r="F59" s="239"/>
      <c r="G59" s="239"/>
      <c r="H59" s="239"/>
      <c r="I59" s="239"/>
      <c r="J59" s="239"/>
      <c r="K59" s="239"/>
      <c r="L59" s="239"/>
      <c r="M59" s="239"/>
      <c r="N59" s="239"/>
      <c r="O59" s="239"/>
      <c r="P59" s="239"/>
      <c r="Q59" s="239"/>
      <c r="R59" s="239"/>
      <c r="S59" s="239"/>
      <c r="T59" s="239"/>
      <c r="U59" s="240"/>
    </row>
    <row r="60" spans="1:21" ht="14.25" x14ac:dyDescent="0.2">
      <c r="A60" s="57"/>
      <c r="B60" s="241"/>
      <c r="C60" s="239"/>
      <c r="D60" s="239"/>
      <c r="E60" s="239"/>
      <c r="F60" s="239"/>
      <c r="G60" s="239"/>
      <c r="H60" s="239"/>
      <c r="I60" s="239"/>
      <c r="J60" s="239"/>
      <c r="K60" s="239"/>
      <c r="L60" s="239"/>
      <c r="M60" s="239"/>
      <c r="N60" s="239"/>
      <c r="O60" s="239"/>
      <c r="P60" s="239"/>
      <c r="Q60" s="239"/>
      <c r="R60" s="239"/>
      <c r="S60" s="239"/>
      <c r="T60" s="239"/>
      <c r="U60" s="240"/>
    </row>
    <row r="61" spans="1:21" ht="14.25" x14ac:dyDescent="0.2">
      <c r="A61" s="57"/>
      <c r="B61" s="241"/>
      <c r="C61" s="239"/>
      <c r="D61" s="239"/>
      <c r="E61" s="239"/>
      <c r="F61" s="239"/>
      <c r="G61" s="239"/>
      <c r="H61" s="239"/>
      <c r="I61" s="239"/>
      <c r="J61" s="239"/>
      <c r="K61" s="239"/>
      <c r="L61" s="239"/>
      <c r="M61" s="239"/>
      <c r="N61" s="239"/>
      <c r="O61" s="239"/>
      <c r="P61" s="239"/>
      <c r="Q61" s="239"/>
      <c r="R61" s="239"/>
      <c r="S61" s="239"/>
      <c r="T61" s="239"/>
      <c r="U61" s="240"/>
    </row>
    <row r="62" spans="1:21" ht="14.25" x14ac:dyDescent="0.2">
      <c r="A62" s="57"/>
      <c r="B62" s="241"/>
      <c r="C62" s="239"/>
      <c r="D62" s="239"/>
      <c r="E62" s="239"/>
      <c r="F62" s="239"/>
      <c r="G62" s="239"/>
      <c r="H62" s="239"/>
      <c r="I62" s="239"/>
      <c r="J62" s="239"/>
      <c r="K62" s="239"/>
      <c r="L62" s="239"/>
      <c r="M62" s="239"/>
      <c r="N62" s="239"/>
      <c r="O62" s="239"/>
      <c r="P62" s="239"/>
      <c r="Q62" s="239"/>
      <c r="R62" s="239"/>
      <c r="S62" s="239"/>
      <c r="T62" s="239"/>
      <c r="U62" s="240"/>
    </row>
    <row r="63" spans="1:21" ht="14.25" x14ac:dyDescent="0.2">
      <c r="A63" s="57"/>
      <c r="B63" s="241"/>
      <c r="C63" s="239"/>
      <c r="D63" s="239"/>
      <c r="E63" s="239"/>
      <c r="F63" s="239"/>
      <c r="G63" s="239"/>
      <c r="H63" s="239"/>
      <c r="I63" s="239"/>
      <c r="J63" s="239"/>
      <c r="K63" s="239"/>
      <c r="L63" s="239"/>
      <c r="M63" s="239"/>
      <c r="N63" s="239"/>
      <c r="O63" s="239"/>
      <c r="P63" s="239"/>
      <c r="Q63" s="239"/>
      <c r="R63" s="239"/>
      <c r="S63" s="239"/>
      <c r="T63" s="239"/>
      <c r="U63" s="240"/>
    </row>
    <row r="64" spans="1:21" ht="14.25" x14ac:dyDescent="0.2">
      <c r="A64" s="57"/>
      <c r="B64" s="241"/>
      <c r="C64" s="239"/>
      <c r="D64" s="239"/>
      <c r="E64" s="239"/>
      <c r="F64" s="239"/>
      <c r="G64" s="239"/>
      <c r="H64" s="239"/>
      <c r="I64" s="239"/>
      <c r="J64" s="239"/>
      <c r="K64" s="239"/>
      <c r="L64" s="239"/>
      <c r="M64" s="239"/>
      <c r="N64" s="239"/>
      <c r="O64" s="239"/>
      <c r="P64" s="239"/>
      <c r="Q64" s="239"/>
      <c r="R64" s="239"/>
      <c r="S64" s="239"/>
      <c r="T64" s="239"/>
      <c r="U64" s="240"/>
    </row>
    <row r="65" spans="1:21" ht="14.25" x14ac:dyDescent="0.2">
      <c r="A65" s="57"/>
      <c r="B65" s="241"/>
      <c r="C65" s="239"/>
      <c r="D65" s="239"/>
      <c r="E65" s="239"/>
      <c r="F65" s="239"/>
      <c r="G65" s="239"/>
      <c r="H65" s="239"/>
      <c r="I65" s="239"/>
      <c r="J65" s="239"/>
      <c r="K65" s="239"/>
      <c r="L65" s="239"/>
      <c r="M65" s="239"/>
      <c r="N65" s="239"/>
      <c r="O65" s="239"/>
      <c r="P65" s="239"/>
      <c r="Q65" s="239"/>
      <c r="R65" s="239"/>
      <c r="S65" s="239"/>
      <c r="T65" s="239"/>
      <c r="U65" s="240"/>
    </row>
    <row r="66" spans="1:21" ht="14.25" x14ac:dyDescent="0.2">
      <c r="A66" s="57"/>
      <c r="B66" s="241"/>
      <c r="C66" s="239"/>
      <c r="D66" s="239"/>
      <c r="E66" s="239"/>
      <c r="F66" s="239"/>
      <c r="G66" s="239"/>
      <c r="H66" s="239"/>
      <c r="I66" s="239"/>
      <c r="J66" s="239"/>
      <c r="K66" s="239"/>
      <c r="L66" s="239"/>
      <c r="M66" s="239"/>
      <c r="N66" s="239"/>
      <c r="O66" s="239"/>
      <c r="P66" s="239"/>
      <c r="Q66" s="239"/>
      <c r="R66" s="239"/>
      <c r="S66" s="239"/>
      <c r="T66" s="239"/>
      <c r="U66" s="240"/>
    </row>
    <row r="67" spans="1:21" ht="14.25" x14ac:dyDescent="0.2">
      <c r="A67" s="57"/>
      <c r="B67" s="241"/>
      <c r="C67" s="239"/>
      <c r="D67" s="239"/>
      <c r="E67" s="239"/>
      <c r="F67" s="239"/>
      <c r="G67" s="239"/>
      <c r="H67" s="239"/>
      <c r="I67" s="239"/>
      <c r="J67" s="239"/>
      <c r="K67" s="239"/>
      <c r="L67" s="239"/>
      <c r="M67" s="239"/>
      <c r="N67" s="239"/>
      <c r="O67" s="239"/>
      <c r="P67" s="239"/>
      <c r="Q67" s="239"/>
      <c r="R67" s="239"/>
      <c r="S67" s="239"/>
      <c r="T67" s="239"/>
      <c r="U67" s="240"/>
    </row>
    <row r="68" spans="1:21" ht="14.25" x14ac:dyDescent="0.2">
      <c r="A68" s="57"/>
      <c r="B68" s="241"/>
      <c r="C68" s="239"/>
      <c r="D68" s="239"/>
      <c r="E68" s="239"/>
      <c r="F68" s="239"/>
      <c r="G68" s="239"/>
      <c r="H68" s="239"/>
      <c r="I68" s="239"/>
      <c r="J68" s="239"/>
      <c r="K68" s="239"/>
      <c r="L68" s="239"/>
      <c r="M68" s="239"/>
      <c r="N68" s="239"/>
      <c r="O68" s="239"/>
      <c r="P68" s="239"/>
      <c r="Q68" s="239"/>
      <c r="R68" s="239"/>
      <c r="S68" s="239"/>
      <c r="T68" s="239"/>
      <c r="U68" s="240"/>
    </row>
    <row r="69" spans="1:21" ht="14.25" x14ac:dyDescent="0.2">
      <c r="A69" s="57"/>
      <c r="B69" s="241"/>
      <c r="C69" s="239"/>
      <c r="D69" s="239"/>
      <c r="E69" s="239"/>
      <c r="F69" s="239"/>
      <c r="G69" s="239"/>
      <c r="H69" s="239"/>
      <c r="I69" s="239"/>
      <c r="J69" s="239"/>
      <c r="K69" s="239"/>
      <c r="L69" s="239"/>
      <c r="M69" s="239"/>
      <c r="N69" s="239"/>
      <c r="O69" s="239"/>
      <c r="P69" s="239"/>
      <c r="Q69" s="239"/>
      <c r="R69" s="239"/>
      <c r="S69" s="239"/>
      <c r="T69" s="239"/>
      <c r="U69" s="240"/>
    </row>
    <row r="70" spans="1:21" ht="14.25" x14ac:dyDescent="0.2">
      <c r="A70" s="57"/>
      <c r="B70" s="242"/>
      <c r="C70" s="243"/>
      <c r="D70" s="243"/>
      <c r="E70" s="243"/>
      <c r="F70" s="243"/>
      <c r="G70" s="243"/>
      <c r="H70" s="243"/>
      <c r="I70" s="243"/>
      <c r="J70" s="243"/>
      <c r="K70" s="243"/>
      <c r="L70" s="243"/>
      <c r="M70" s="243"/>
      <c r="N70" s="243"/>
      <c r="O70" s="243"/>
      <c r="P70" s="243"/>
      <c r="Q70" s="243"/>
      <c r="R70" s="243"/>
      <c r="S70" s="243"/>
      <c r="T70" s="243"/>
      <c r="U70" s="244"/>
    </row>
    <row r="71" spans="1:21" ht="12.75" customHeight="1" x14ac:dyDescent="0.2">
      <c r="A71" s="201">
        <v>4</v>
      </c>
      <c r="B71" s="216" t="s">
        <v>67</v>
      </c>
      <c r="C71" s="217"/>
      <c r="D71" s="217"/>
      <c r="E71" s="217"/>
      <c r="F71" s="217"/>
      <c r="G71" s="217"/>
      <c r="H71" s="217"/>
      <c r="I71" s="217"/>
      <c r="J71" s="217"/>
      <c r="K71" s="217"/>
      <c r="L71" s="217"/>
      <c r="M71" s="217"/>
      <c r="N71" s="217"/>
      <c r="O71" s="217"/>
      <c r="P71" s="217"/>
      <c r="Q71" s="217"/>
      <c r="R71" s="217"/>
      <c r="S71" s="217"/>
      <c r="T71" s="223">
        <v>0</v>
      </c>
      <c r="U71" s="224"/>
    </row>
    <row r="72" spans="1:21" ht="12.75" customHeight="1" x14ac:dyDescent="0.2">
      <c r="A72" s="202"/>
      <c r="B72" s="125"/>
      <c r="C72" s="126"/>
      <c r="D72" s="126"/>
      <c r="E72" s="126"/>
      <c r="F72" s="126"/>
      <c r="G72" s="126"/>
      <c r="H72" s="126"/>
      <c r="I72" s="126"/>
      <c r="J72" s="126"/>
      <c r="K72" s="126"/>
      <c r="L72" s="126"/>
      <c r="M72" s="126"/>
      <c r="N72" s="126"/>
      <c r="O72" s="126"/>
      <c r="P72" s="126"/>
      <c r="Q72" s="126"/>
      <c r="R72" s="126"/>
      <c r="S72" s="126"/>
      <c r="T72" s="225"/>
      <c r="U72" s="226"/>
    </row>
    <row r="73" spans="1:21" ht="14.25" customHeight="1" x14ac:dyDescent="0.2">
      <c r="A73" s="57"/>
      <c r="B73" s="213" t="s">
        <v>89</v>
      </c>
      <c r="C73" s="214"/>
      <c r="D73" s="214"/>
      <c r="E73" s="214"/>
      <c r="F73" s="214"/>
      <c r="G73" s="214"/>
      <c r="H73" s="214"/>
      <c r="I73" s="214"/>
      <c r="J73" s="214"/>
      <c r="K73" s="214"/>
      <c r="L73" s="214"/>
      <c r="M73" s="214"/>
      <c r="N73" s="214"/>
      <c r="O73" s="214"/>
      <c r="P73" s="214"/>
      <c r="Q73" s="214"/>
      <c r="R73" s="214"/>
      <c r="S73" s="214"/>
      <c r="T73" s="214"/>
      <c r="U73" s="215"/>
    </row>
    <row r="74" spans="1:21" ht="14.25" x14ac:dyDescent="0.2">
      <c r="A74" s="57"/>
      <c r="B74" s="238" t="s">
        <v>109</v>
      </c>
      <c r="C74" s="239"/>
      <c r="D74" s="239"/>
      <c r="E74" s="239"/>
      <c r="F74" s="239"/>
      <c r="G74" s="239"/>
      <c r="H74" s="239"/>
      <c r="I74" s="239"/>
      <c r="J74" s="239"/>
      <c r="K74" s="239"/>
      <c r="L74" s="239"/>
      <c r="M74" s="239"/>
      <c r="N74" s="239"/>
      <c r="O74" s="239"/>
      <c r="P74" s="239"/>
      <c r="Q74" s="239"/>
      <c r="R74" s="239"/>
      <c r="S74" s="239"/>
      <c r="T74" s="239"/>
      <c r="U74" s="240"/>
    </row>
    <row r="75" spans="1:21" ht="14.25" x14ac:dyDescent="0.2">
      <c r="A75" s="57"/>
      <c r="B75" s="241"/>
      <c r="C75" s="239"/>
      <c r="D75" s="239"/>
      <c r="E75" s="239"/>
      <c r="F75" s="239"/>
      <c r="G75" s="239"/>
      <c r="H75" s="239"/>
      <c r="I75" s="239"/>
      <c r="J75" s="239"/>
      <c r="K75" s="239"/>
      <c r="L75" s="239"/>
      <c r="M75" s="239"/>
      <c r="N75" s="239"/>
      <c r="O75" s="239"/>
      <c r="P75" s="239"/>
      <c r="Q75" s="239"/>
      <c r="R75" s="239"/>
      <c r="S75" s="239"/>
      <c r="T75" s="239"/>
      <c r="U75" s="240"/>
    </row>
    <row r="76" spans="1:21" ht="14.25" x14ac:dyDescent="0.2">
      <c r="A76" s="57"/>
      <c r="B76" s="241"/>
      <c r="C76" s="239"/>
      <c r="D76" s="239"/>
      <c r="E76" s="239"/>
      <c r="F76" s="239"/>
      <c r="G76" s="239"/>
      <c r="H76" s="239"/>
      <c r="I76" s="239"/>
      <c r="J76" s="239"/>
      <c r="K76" s="239"/>
      <c r="L76" s="239"/>
      <c r="M76" s="239"/>
      <c r="N76" s="239"/>
      <c r="O76" s="239"/>
      <c r="P76" s="239"/>
      <c r="Q76" s="239"/>
      <c r="R76" s="239"/>
      <c r="S76" s="239"/>
      <c r="T76" s="239"/>
      <c r="U76" s="240"/>
    </row>
    <row r="77" spans="1:21" ht="14.25" x14ac:dyDescent="0.2">
      <c r="A77" s="57"/>
      <c r="B77" s="241"/>
      <c r="C77" s="239"/>
      <c r="D77" s="239"/>
      <c r="E77" s="239"/>
      <c r="F77" s="239"/>
      <c r="G77" s="239"/>
      <c r="H77" s="239"/>
      <c r="I77" s="239"/>
      <c r="J77" s="239"/>
      <c r="K77" s="239"/>
      <c r="L77" s="239"/>
      <c r="M77" s="239"/>
      <c r="N77" s="239"/>
      <c r="O77" s="239"/>
      <c r="P77" s="239"/>
      <c r="Q77" s="239"/>
      <c r="R77" s="239"/>
      <c r="S77" s="239"/>
      <c r="T77" s="239"/>
      <c r="U77" s="240"/>
    </row>
    <row r="78" spans="1:21" ht="14.25" x14ac:dyDescent="0.2">
      <c r="A78" s="57"/>
      <c r="B78" s="241"/>
      <c r="C78" s="239"/>
      <c r="D78" s="239"/>
      <c r="E78" s="239"/>
      <c r="F78" s="239"/>
      <c r="G78" s="239"/>
      <c r="H78" s="239"/>
      <c r="I78" s="239"/>
      <c r="J78" s="239"/>
      <c r="K78" s="239"/>
      <c r="L78" s="239"/>
      <c r="M78" s="239"/>
      <c r="N78" s="239"/>
      <c r="O78" s="239"/>
      <c r="P78" s="239"/>
      <c r="Q78" s="239"/>
      <c r="R78" s="239"/>
      <c r="S78" s="239"/>
      <c r="T78" s="239"/>
      <c r="U78" s="240"/>
    </row>
    <row r="79" spans="1:21" ht="14.25" x14ac:dyDescent="0.2">
      <c r="A79" s="57"/>
      <c r="B79" s="241"/>
      <c r="C79" s="239"/>
      <c r="D79" s="239"/>
      <c r="E79" s="239"/>
      <c r="F79" s="239"/>
      <c r="G79" s="239"/>
      <c r="H79" s="239"/>
      <c r="I79" s="239"/>
      <c r="J79" s="239"/>
      <c r="K79" s="239"/>
      <c r="L79" s="239"/>
      <c r="M79" s="239"/>
      <c r="N79" s="239"/>
      <c r="O79" s="239"/>
      <c r="P79" s="239"/>
      <c r="Q79" s="239"/>
      <c r="R79" s="239"/>
      <c r="S79" s="239"/>
      <c r="T79" s="239"/>
      <c r="U79" s="240"/>
    </row>
    <row r="80" spans="1:21" ht="14.25" x14ac:dyDescent="0.2">
      <c r="A80" s="57"/>
      <c r="B80" s="241"/>
      <c r="C80" s="239"/>
      <c r="D80" s="239"/>
      <c r="E80" s="239"/>
      <c r="F80" s="239"/>
      <c r="G80" s="239"/>
      <c r="H80" s="239"/>
      <c r="I80" s="239"/>
      <c r="J80" s="239"/>
      <c r="K80" s="239"/>
      <c r="L80" s="239"/>
      <c r="M80" s="239"/>
      <c r="N80" s="239"/>
      <c r="O80" s="239"/>
      <c r="P80" s="239"/>
      <c r="Q80" s="239"/>
      <c r="R80" s="239"/>
      <c r="S80" s="239"/>
      <c r="T80" s="239"/>
      <c r="U80" s="240"/>
    </row>
    <row r="81" spans="1:21" ht="14.25" x14ac:dyDescent="0.2">
      <c r="A81" s="57"/>
      <c r="B81" s="241"/>
      <c r="C81" s="239"/>
      <c r="D81" s="239"/>
      <c r="E81" s="239"/>
      <c r="F81" s="239"/>
      <c r="G81" s="239"/>
      <c r="H81" s="239"/>
      <c r="I81" s="239"/>
      <c r="J81" s="239"/>
      <c r="K81" s="239"/>
      <c r="L81" s="239"/>
      <c r="M81" s="239"/>
      <c r="N81" s="239"/>
      <c r="O81" s="239"/>
      <c r="P81" s="239"/>
      <c r="Q81" s="239"/>
      <c r="R81" s="239"/>
      <c r="S81" s="239"/>
      <c r="T81" s="239"/>
      <c r="U81" s="240"/>
    </row>
    <row r="82" spans="1:21" ht="14.25" x14ac:dyDescent="0.2">
      <c r="A82" s="57"/>
      <c r="B82" s="241"/>
      <c r="C82" s="239"/>
      <c r="D82" s="239"/>
      <c r="E82" s="239"/>
      <c r="F82" s="239"/>
      <c r="G82" s="239"/>
      <c r="H82" s="239"/>
      <c r="I82" s="239"/>
      <c r="J82" s="239"/>
      <c r="K82" s="239"/>
      <c r="L82" s="239"/>
      <c r="M82" s="239"/>
      <c r="N82" s="239"/>
      <c r="O82" s="239"/>
      <c r="P82" s="239"/>
      <c r="Q82" s="239"/>
      <c r="R82" s="239"/>
      <c r="S82" s="239"/>
      <c r="T82" s="239"/>
      <c r="U82" s="240"/>
    </row>
    <row r="83" spans="1:21" ht="14.25" x14ac:dyDescent="0.2">
      <c r="A83" s="57"/>
      <c r="B83" s="241"/>
      <c r="C83" s="239"/>
      <c r="D83" s="239"/>
      <c r="E83" s="239"/>
      <c r="F83" s="239"/>
      <c r="G83" s="239"/>
      <c r="H83" s="239"/>
      <c r="I83" s="239"/>
      <c r="J83" s="239"/>
      <c r="K83" s="239"/>
      <c r="L83" s="239"/>
      <c r="M83" s="239"/>
      <c r="N83" s="239"/>
      <c r="O83" s="239"/>
      <c r="P83" s="239"/>
      <c r="Q83" s="239"/>
      <c r="R83" s="239"/>
      <c r="S83" s="239"/>
      <c r="T83" s="239"/>
      <c r="U83" s="240"/>
    </row>
    <row r="84" spans="1:21" ht="14.25" x14ac:dyDescent="0.2">
      <c r="A84" s="57"/>
      <c r="B84" s="241"/>
      <c r="C84" s="239"/>
      <c r="D84" s="239"/>
      <c r="E84" s="239"/>
      <c r="F84" s="239"/>
      <c r="G84" s="239"/>
      <c r="H84" s="239"/>
      <c r="I84" s="239"/>
      <c r="J84" s="239"/>
      <c r="K84" s="239"/>
      <c r="L84" s="239"/>
      <c r="M84" s="239"/>
      <c r="N84" s="239"/>
      <c r="O84" s="239"/>
      <c r="P84" s="239"/>
      <c r="Q84" s="239"/>
      <c r="R84" s="239"/>
      <c r="S84" s="239"/>
      <c r="T84" s="239"/>
      <c r="U84" s="240"/>
    </row>
    <row r="85" spans="1:21" ht="14.25" x14ac:dyDescent="0.2">
      <c r="A85" s="57"/>
      <c r="B85" s="241"/>
      <c r="C85" s="239"/>
      <c r="D85" s="239"/>
      <c r="E85" s="239"/>
      <c r="F85" s="239"/>
      <c r="G85" s="239"/>
      <c r="H85" s="239"/>
      <c r="I85" s="239"/>
      <c r="J85" s="239"/>
      <c r="K85" s="239"/>
      <c r="L85" s="239"/>
      <c r="M85" s="239"/>
      <c r="N85" s="239"/>
      <c r="O85" s="239"/>
      <c r="P85" s="239"/>
      <c r="Q85" s="239"/>
      <c r="R85" s="239"/>
      <c r="S85" s="239"/>
      <c r="T85" s="239"/>
      <c r="U85" s="240"/>
    </row>
    <row r="86" spans="1:21" ht="14.25" x14ac:dyDescent="0.2">
      <c r="A86" s="57"/>
      <c r="B86" s="241"/>
      <c r="C86" s="239"/>
      <c r="D86" s="239"/>
      <c r="E86" s="239"/>
      <c r="F86" s="239"/>
      <c r="G86" s="239"/>
      <c r="H86" s="239"/>
      <c r="I86" s="239"/>
      <c r="J86" s="239"/>
      <c r="K86" s="239"/>
      <c r="L86" s="239"/>
      <c r="M86" s="239"/>
      <c r="N86" s="239"/>
      <c r="O86" s="239"/>
      <c r="P86" s="239"/>
      <c r="Q86" s="239"/>
      <c r="R86" s="239"/>
      <c r="S86" s="239"/>
      <c r="T86" s="239"/>
      <c r="U86" s="240"/>
    </row>
    <row r="87" spans="1:21" ht="14.25" x14ac:dyDescent="0.2">
      <c r="A87" s="57"/>
      <c r="B87" s="241"/>
      <c r="C87" s="239"/>
      <c r="D87" s="239"/>
      <c r="E87" s="239"/>
      <c r="F87" s="239"/>
      <c r="G87" s="239"/>
      <c r="H87" s="239"/>
      <c r="I87" s="239"/>
      <c r="J87" s="239"/>
      <c r="K87" s="239"/>
      <c r="L87" s="239"/>
      <c r="M87" s="239"/>
      <c r="N87" s="239"/>
      <c r="O87" s="239"/>
      <c r="P87" s="239"/>
      <c r="Q87" s="239"/>
      <c r="R87" s="239"/>
      <c r="S87" s="239"/>
      <c r="T87" s="239"/>
      <c r="U87" s="240"/>
    </row>
    <row r="88" spans="1:21" ht="14.25" x14ac:dyDescent="0.2">
      <c r="A88" s="57"/>
      <c r="B88" s="241"/>
      <c r="C88" s="239"/>
      <c r="D88" s="239"/>
      <c r="E88" s="239"/>
      <c r="F88" s="239"/>
      <c r="G88" s="239"/>
      <c r="H88" s="239"/>
      <c r="I88" s="239"/>
      <c r="J88" s="239"/>
      <c r="K88" s="239"/>
      <c r="L88" s="239"/>
      <c r="M88" s="239"/>
      <c r="N88" s="239"/>
      <c r="O88" s="239"/>
      <c r="P88" s="239"/>
      <c r="Q88" s="239"/>
      <c r="R88" s="239"/>
      <c r="S88" s="239"/>
      <c r="T88" s="239"/>
      <c r="U88" s="240"/>
    </row>
    <row r="89" spans="1:21" ht="14.25" x14ac:dyDescent="0.2">
      <c r="A89" s="57"/>
      <c r="B89" s="241"/>
      <c r="C89" s="239"/>
      <c r="D89" s="239"/>
      <c r="E89" s="239"/>
      <c r="F89" s="239"/>
      <c r="G89" s="239"/>
      <c r="H89" s="239"/>
      <c r="I89" s="239"/>
      <c r="J89" s="239"/>
      <c r="K89" s="239"/>
      <c r="L89" s="239"/>
      <c r="M89" s="239"/>
      <c r="N89" s="239"/>
      <c r="O89" s="239"/>
      <c r="P89" s="239"/>
      <c r="Q89" s="239"/>
      <c r="R89" s="239"/>
      <c r="S89" s="239"/>
      <c r="T89" s="239"/>
      <c r="U89" s="240"/>
    </row>
    <row r="90" spans="1:21" ht="14.25" x14ac:dyDescent="0.2">
      <c r="A90" s="57"/>
      <c r="B90" s="241"/>
      <c r="C90" s="239"/>
      <c r="D90" s="239"/>
      <c r="E90" s="239"/>
      <c r="F90" s="239"/>
      <c r="G90" s="239"/>
      <c r="H90" s="239"/>
      <c r="I90" s="239"/>
      <c r="J90" s="239"/>
      <c r="K90" s="239"/>
      <c r="L90" s="239"/>
      <c r="M90" s="239"/>
      <c r="N90" s="239"/>
      <c r="O90" s="239"/>
      <c r="P90" s="239"/>
      <c r="Q90" s="239"/>
      <c r="R90" s="239"/>
      <c r="S90" s="239"/>
      <c r="T90" s="239"/>
      <c r="U90" s="240"/>
    </row>
    <row r="91" spans="1:21" ht="14.25" x14ac:dyDescent="0.2">
      <c r="A91" s="57"/>
      <c r="B91" s="241"/>
      <c r="C91" s="239"/>
      <c r="D91" s="239"/>
      <c r="E91" s="239"/>
      <c r="F91" s="239"/>
      <c r="G91" s="239"/>
      <c r="H91" s="239"/>
      <c r="I91" s="239"/>
      <c r="J91" s="239"/>
      <c r="K91" s="239"/>
      <c r="L91" s="239"/>
      <c r="M91" s="239"/>
      <c r="N91" s="239"/>
      <c r="O91" s="239"/>
      <c r="P91" s="239"/>
      <c r="Q91" s="239"/>
      <c r="R91" s="239"/>
      <c r="S91" s="239"/>
      <c r="T91" s="239"/>
      <c r="U91" s="240"/>
    </row>
    <row r="92" spans="1:21" ht="14.25" x14ac:dyDescent="0.2">
      <c r="A92" s="56"/>
      <c r="B92" s="242"/>
      <c r="C92" s="243"/>
      <c r="D92" s="243"/>
      <c r="E92" s="243"/>
      <c r="F92" s="243"/>
      <c r="G92" s="243"/>
      <c r="H92" s="243"/>
      <c r="I92" s="243"/>
      <c r="J92" s="243"/>
      <c r="K92" s="243"/>
      <c r="L92" s="243"/>
      <c r="M92" s="243"/>
      <c r="N92" s="243"/>
      <c r="O92" s="243"/>
      <c r="P92" s="243"/>
      <c r="Q92" s="243"/>
      <c r="R92" s="243"/>
      <c r="S92" s="243"/>
      <c r="T92" s="243"/>
      <c r="U92" s="244"/>
    </row>
    <row r="93" spans="1:21" ht="15" x14ac:dyDescent="0.2">
      <c r="A93" s="218" t="s">
        <v>65</v>
      </c>
      <c r="B93" s="219"/>
      <c r="C93" s="219"/>
      <c r="D93" s="219"/>
      <c r="E93" s="219"/>
      <c r="F93" s="219"/>
      <c r="G93" s="219"/>
      <c r="H93" s="219"/>
      <c r="I93" s="219"/>
      <c r="J93" s="219"/>
      <c r="K93" s="219"/>
      <c r="L93" s="219"/>
      <c r="M93" s="219"/>
      <c r="N93" s="219"/>
      <c r="O93" s="219"/>
      <c r="P93" s="219"/>
      <c r="Q93" s="219"/>
      <c r="R93" s="219"/>
      <c r="S93" s="220"/>
      <c r="T93" s="221">
        <f>T5+T27+T49+T71</f>
        <v>0</v>
      </c>
      <c r="U93" s="222"/>
    </row>
  </sheetData>
  <mergeCells count="24">
    <mergeCell ref="A93:S93"/>
    <mergeCell ref="T93:U93"/>
    <mergeCell ref="B8:U26"/>
    <mergeCell ref="B30:U48"/>
    <mergeCell ref="B52:U70"/>
    <mergeCell ref="B74:U92"/>
    <mergeCell ref="B73:U73"/>
    <mergeCell ref="A49:A50"/>
    <mergeCell ref="B49:S50"/>
    <mergeCell ref="T49:U50"/>
    <mergeCell ref="B51:U51"/>
    <mergeCell ref="A71:A72"/>
    <mergeCell ref="B71:S72"/>
    <mergeCell ref="T71:U72"/>
    <mergeCell ref="B7:U7"/>
    <mergeCell ref="A27:A28"/>
    <mergeCell ref="B27:S28"/>
    <mergeCell ref="T27:U28"/>
    <mergeCell ref="B29:U29"/>
    <mergeCell ref="A3:U3"/>
    <mergeCell ref="B4:S4"/>
    <mergeCell ref="A5:A6"/>
    <mergeCell ref="B5:S6"/>
    <mergeCell ref="T5:U6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3:U93"/>
  <sheetViews>
    <sheetView workbookViewId="0">
      <selection activeCell="B4" sqref="B4:S4"/>
    </sheetView>
  </sheetViews>
  <sheetFormatPr defaultRowHeight="12.75" x14ac:dyDescent="0.2"/>
  <sheetData>
    <row r="3" spans="1:21" ht="15.75" x14ac:dyDescent="0.2">
      <c r="A3" s="103" t="s">
        <v>69</v>
      </c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03"/>
      <c r="M3" s="103"/>
      <c r="N3" s="103"/>
      <c r="O3" s="103"/>
      <c r="P3" s="103"/>
      <c r="Q3" s="103"/>
      <c r="R3" s="103"/>
      <c r="S3" s="103"/>
      <c r="T3" s="103"/>
      <c r="U3" s="103"/>
    </row>
    <row r="4" spans="1:21" ht="14.25" x14ac:dyDescent="0.2">
      <c r="A4" s="39" t="s">
        <v>85</v>
      </c>
      <c r="B4" s="100" t="s">
        <v>87</v>
      </c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1"/>
      <c r="T4" s="54" t="s">
        <v>86</v>
      </c>
      <c r="U4" s="55"/>
    </row>
    <row r="5" spans="1:21" ht="12.75" customHeight="1" x14ac:dyDescent="0.2">
      <c r="A5" s="201">
        <v>1</v>
      </c>
      <c r="B5" s="111" t="s">
        <v>110</v>
      </c>
      <c r="C5" s="111"/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112"/>
      <c r="T5" s="209">
        <v>0</v>
      </c>
      <c r="U5" s="210"/>
    </row>
    <row r="6" spans="1:21" ht="12.75" customHeight="1" x14ac:dyDescent="0.2">
      <c r="A6" s="202"/>
      <c r="B6" s="114"/>
      <c r="C6" s="114"/>
      <c r="D6" s="114"/>
      <c r="E6" s="114"/>
      <c r="F6" s="114"/>
      <c r="G6" s="114"/>
      <c r="H6" s="114"/>
      <c r="I6" s="114"/>
      <c r="J6" s="114"/>
      <c r="K6" s="114"/>
      <c r="L6" s="114"/>
      <c r="M6" s="114"/>
      <c r="N6" s="114"/>
      <c r="O6" s="114"/>
      <c r="P6" s="114"/>
      <c r="Q6" s="114"/>
      <c r="R6" s="114"/>
      <c r="S6" s="115"/>
      <c r="T6" s="211"/>
      <c r="U6" s="212"/>
    </row>
    <row r="7" spans="1:21" ht="14.25" customHeight="1" x14ac:dyDescent="0.2">
      <c r="A7" s="57"/>
      <c r="B7" s="213" t="s">
        <v>89</v>
      </c>
      <c r="C7" s="214"/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5"/>
    </row>
    <row r="8" spans="1:21" ht="14.25" customHeight="1" x14ac:dyDescent="0.2">
      <c r="A8" s="57"/>
      <c r="B8" s="238" t="s">
        <v>109</v>
      </c>
      <c r="C8" s="239"/>
      <c r="D8" s="239"/>
      <c r="E8" s="239"/>
      <c r="F8" s="239"/>
      <c r="G8" s="239"/>
      <c r="H8" s="239"/>
      <c r="I8" s="239"/>
      <c r="J8" s="239"/>
      <c r="K8" s="239"/>
      <c r="L8" s="239"/>
      <c r="M8" s="239"/>
      <c r="N8" s="239"/>
      <c r="O8" s="239"/>
      <c r="P8" s="239"/>
      <c r="Q8" s="239"/>
      <c r="R8" s="239"/>
      <c r="S8" s="239"/>
      <c r="T8" s="239"/>
      <c r="U8" s="240"/>
    </row>
    <row r="9" spans="1:21" ht="14.25" x14ac:dyDescent="0.2">
      <c r="A9" s="57"/>
      <c r="B9" s="241"/>
      <c r="C9" s="239"/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239"/>
      <c r="P9" s="239"/>
      <c r="Q9" s="239"/>
      <c r="R9" s="239"/>
      <c r="S9" s="239"/>
      <c r="T9" s="239"/>
      <c r="U9" s="240"/>
    </row>
    <row r="10" spans="1:21" ht="14.25" x14ac:dyDescent="0.2">
      <c r="A10" s="57"/>
      <c r="B10" s="241"/>
      <c r="C10" s="239"/>
      <c r="D10" s="239"/>
      <c r="E10" s="239"/>
      <c r="F10" s="239"/>
      <c r="G10" s="239"/>
      <c r="H10" s="239"/>
      <c r="I10" s="239"/>
      <c r="J10" s="239"/>
      <c r="K10" s="239"/>
      <c r="L10" s="239"/>
      <c r="M10" s="239"/>
      <c r="N10" s="239"/>
      <c r="O10" s="239"/>
      <c r="P10" s="239"/>
      <c r="Q10" s="239"/>
      <c r="R10" s="239"/>
      <c r="S10" s="239"/>
      <c r="T10" s="239"/>
      <c r="U10" s="240"/>
    </row>
    <row r="11" spans="1:21" ht="14.25" x14ac:dyDescent="0.2">
      <c r="A11" s="57"/>
      <c r="B11" s="241"/>
      <c r="C11" s="239"/>
      <c r="D11" s="239"/>
      <c r="E11" s="239"/>
      <c r="F11" s="239"/>
      <c r="G11" s="239"/>
      <c r="H11" s="239"/>
      <c r="I11" s="239"/>
      <c r="J11" s="239"/>
      <c r="K11" s="239"/>
      <c r="L11" s="239"/>
      <c r="M11" s="239"/>
      <c r="N11" s="239"/>
      <c r="O11" s="239"/>
      <c r="P11" s="239"/>
      <c r="Q11" s="239"/>
      <c r="R11" s="239"/>
      <c r="S11" s="239"/>
      <c r="T11" s="239"/>
      <c r="U11" s="240"/>
    </row>
    <row r="12" spans="1:21" ht="14.25" x14ac:dyDescent="0.2">
      <c r="A12" s="57"/>
      <c r="B12" s="241"/>
      <c r="C12" s="239"/>
      <c r="D12" s="239"/>
      <c r="E12" s="239"/>
      <c r="F12" s="239"/>
      <c r="G12" s="239"/>
      <c r="H12" s="239"/>
      <c r="I12" s="239"/>
      <c r="J12" s="239"/>
      <c r="K12" s="239"/>
      <c r="L12" s="239"/>
      <c r="M12" s="239"/>
      <c r="N12" s="239"/>
      <c r="O12" s="239"/>
      <c r="P12" s="239"/>
      <c r="Q12" s="239"/>
      <c r="R12" s="239"/>
      <c r="S12" s="239"/>
      <c r="T12" s="239"/>
      <c r="U12" s="240"/>
    </row>
    <row r="13" spans="1:21" ht="14.25" x14ac:dyDescent="0.2">
      <c r="A13" s="57"/>
      <c r="B13" s="241"/>
      <c r="C13" s="239"/>
      <c r="D13" s="239"/>
      <c r="E13" s="239"/>
      <c r="F13" s="239"/>
      <c r="G13" s="239"/>
      <c r="H13" s="239"/>
      <c r="I13" s="239"/>
      <c r="J13" s="239"/>
      <c r="K13" s="239"/>
      <c r="L13" s="239"/>
      <c r="M13" s="239"/>
      <c r="N13" s="239"/>
      <c r="O13" s="239"/>
      <c r="P13" s="239"/>
      <c r="Q13" s="239"/>
      <c r="R13" s="239"/>
      <c r="S13" s="239"/>
      <c r="T13" s="239"/>
      <c r="U13" s="240"/>
    </row>
    <row r="14" spans="1:21" ht="14.25" x14ac:dyDescent="0.2">
      <c r="A14" s="57"/>
      <c r="B14" s="241"/>
      <c r="C14" s="239"/>
      <c r="D14" s="239"/>
      <c r="E14" s="239"/>
      <c r="F14" s="239"/>
      <c r="G14" s="239"/>
      <c r="H14" s="239"/>
      <c r="I14" s="239"/>
      <c r="J14" s="239"/>
      <c r="K14" s="239"/>
      <c r="L14" s="239"/>
      <c r="M14" s="239"/>
      <c r="N14" s="239"/>
      <c r="O14" s="239"/>
      <c r="P14" s="239"/>
      <c r="Q14" s="239"/>
      <c r="R14" s="239"/>
      <c r="S14" s="239"/>
      <c r="T14" s="239"/>
      <c r="U14" s="240"/>
    </row>
    <row r="15" spans="1:21" ht="14.25" x14ac:dyDescent="0.2">
      <c r="A15" s="57"/>
      <c r="B15" s="241"/>
      <c r="C15" s="239"/>
      <c r="D15" s="239"/>
      <c r="E15" s="239"/>
      <c r="F15" s="239"/>
      <c r="G15" s="239"/>
      <c r="H15" s="239"/>
      <c r="I15" s="239"/>
      <c r="J15" s="239"/>
      <c r="K15" s="239"/>
      <c r="L15" s="239"/>
      <c r="M15" s="239"/>
      <c r="N15" s="239"/>
      <c r="O15" s="239"/>
      <c r="P15" s="239"/>
      <c r="Q15" s="239"/>
      <c r="R15" s="239"/>
      <c r="S15" s="239"/>
      <c r="T15" s="239"/>
      <c r="U15" s="240"/>
    </row>
    <row r="16" spans="1:21" ht="14.25" x14ac:dyDescent="0.2">
      <c r="A16" s="57"/>
      <c r="B16" s="241"/>
      <c r="C16" s="239"/>
      <c r="D16" s="239"/>
      <c r="E16" s="239"/>
      <c r="F16" s="239"/>
      <c r="G16" s="239"/>
      <c r="H16" s="239"/>
      <c r="I16" s="239"/>
      <c r="J16" s="239"/>
      <c r="K16" s="239"/>
      <c r="L16" s="239"/>
      <c r="M16" s="239"/>
      <c r="N16" s="239"/>
      <c r="O16" s="239"/>
      <c r="P16" s="239"/>
      <c r="Q16" s="239"/>
      <c r="R16" s="239"/>
      <c r="S16" s="239"/>
      <c r="T16" s="239"/>
      <c r="U16" s="240"/>
    </row>
    <row r="17" spans="1:21" ht="14.25" x14ac:dyDescent="0.2">
      <c r="A17" s="57"/>
      <c r="B17" s="241"/>
      <c r="C17" s="239"/>
      <c r="D17" s="239"/>
      <c r="E17" s="239"/>
      <c r="F17" s="239"/>
      <c r="G17" s="239"/>
      <c r="H17" s="239"/>
      <c r="I17" s="239"/>
      <c r="J17" s="239"/>
      <c r="K17" s="239"/>
      <c r="L17" s="239"/>
      <c r="M17" s="239"/>
      <c r="N17" s="239"/>
      <c r="O17" s="239"/>
      <c r="P17" s="239"/>
      <c r="Q17" s="239"/>
      <c r="R17" s="239"/>
      <c r="S17" s="239"/>
      <c r="T17" s="239"/>
      <c r="U17" s="240"/>
    </row>
    <row r="18" spans="1:21" ht="14.25" x14ac:dyDescent="0.2">
      <c r="A18" s="57"/>
      <c r="B18" s="241"/>
      <c r="C18" s="239"/>
      <c r="D18" s="239"/>
      <c r="E18" s="239"/>
      <c r="F18" s="239"/>
      <c r="G18" s="239"/>
      <c r="H18" s="239"/>
      <c r="I18" s="239"/>
      <c r="J18" s="239"/>
      <c r="K18" s="239"/>
      <c r="L18" s="239"/>
      <c r="M18" s="239"/>
      <c r="N18" s="239"/>
      <c r="O18" s="239"/>
      <c r="P18" s="239"/>
      <c r="Q18" s="239"/>
      <c r="R18" s="239"/>
      <c r="S18" s="239"/>
      <c r="T18" s="239"/>
      <c r="U18" s="240"/>
    </row>
    <row r="19" spans="1:21" ht="14.25" x14ac:dyDescent="0.2">
      <c r="A19" s="57"/>
      <c r="B19" s="241"/>
      <c r="C19" s="239"/>
      <c r="D19" s="239"/>
      <c r="E19" s="239"/>
      <c r="F19" s="239"/>
      <c r="G19" s="239"/>
      <c r="H19" s="239"/>
      <c r="I19" s="239"/>
      <c r="J19" s="239"/>
      <c r="K19" s="239"/>
      <c r="L19" s="239"/>
      <c r="M19" s="239"/>
      <c r="N19" s="239"/>
      <c r="O19" s="239"/>
      <c r="P19" s="239"/>
      <c r="Q19" s="239"/>
      <c r="R19" s="239"/>
      <c r="S19" s="239"/>
      <c r="T19" s="239"/>
      <c r="U19" s="240"/>
    </row>
    <row r="20" spans="1:21" ht="14.25" x14ac:dyDescent="0.2">
      <c r="A20" s="57"/>
      <c r="B20" s="241"/>
      <c r="C20" s="239"/>
      <c r="D20" s="239"/>
      <c r="E20" s="239"/>
      <c r="F20" s="239"/>
      <c r="G20" s="239"/>
      <c r="H20" s="239"/>
      <c r="I20" s="239"/>
      <c r="J20" s="239"/>
      <c r="K20" s="239"/>
      <c r="L20" s="239"/>
      <c r="M20" s="239"/>
      <c r="N20" s="239"/>
      <c r="O20" s="239"/>
      <c r="P20" s="239"/>
      <c r="Q20" s="239"/>
      <c r="R20" s="239"/>
      <c r="S20" s="239"/>
      <c r="T20" s="239"/>
      <c r="U20" s="240"/>
    </row>
    <row r="21" spans="1:21" ht="14.25" x14ac:dyDescent="0.2">
      <c r="A21" s="57"/>
      <c r="B21" s="241"/>
      <c r="C21" s="239"/>
      <c r="D21" s="239"/>
      <c r="E21" s="239"/>
      <c r="F21" s="239"/>
      <c r="G21" s="239"/>
      <c r="H21" s="239"/>
      <c r="I21" s="239"/>
      <c r="J21" s="239"/>
      <c r="K21" s="239"/>
      <c r="L21" s="239"/>
      <c r="M21" s="239"/>
      <c r="N21" s="239"/>
      <c r="O21" s="239"/>
      <c r="P21" s="239"/>
      <c r="Q21" s="239"/>
      <c r="R21" s="239"/>
      <c r="S21" s="239"/>
      <c r="T21" s="239"/>
      <c r="U21" s="240"/>
    </row>
    <row r="22" spans="1:21" ht="14.25" x14ac:dyDescent="0.2">
      <c r="A22" s="57"/>
      <c r="B22" s="241"/>
      <c r="C22" s="239"/>
      <c r="D22" s="239"/>
      <c r="E22" s="239"/>
      <c r="F22" s="239"/>
      <c r="G22" s="239"/>
      <c r="H22" s="239"/>
      <c r="I22" s="239"/>
      <c r="J22" s="239"/>
      <c r="K22" s="239"/>
      <c r="L22" s="239"/>
      <c r="M22" s="239"/>
      <c r="N22" s="239"/>
      <c r="O22" s="239"/>
      <c r="P22" s="239"/>
      <c r="Q22" s="239"/>
      <c r="R22" s="239"/>
      <c r="S22" s="239"/>
      <c r="T22" s="239"/>
      <c r="U22" s="240"/>
    </row>
    <row r="23" spans="1:21" ht="14.25" x14ac:dyDescent="0.2">
      <c r="A23" s="57"/>
      <c r="B23" s="241"/>
      <c r="C23" s="239"/>
      <c r="D23" s="239"/>
      <c r="E23" s="239"/>
      <c r="F23" s="239"/>
      <c r="G23" s="239"/>
      <c r="H23" s="239"/>
      <c r="I23" s="239"/>
      <c r="J23" s="239"/>
      <c r="K23" s="239"/>
      <c r="L23" s="239"/>
      <c r="M23" s="239"/>
      <c r="N23" s="239"/>
      <c r="O23" s="239"/>
      <c r="P23" s="239"/>
      <c r="Q23" s="239"/>
      <c r="R23" s="239"/>
      <c r="S23" s="239"/>
      <c r="T23" s="239"/>
      <c r="U23" s="240"/>
    </row>
    <row r="24" spans="1:21" ht="14.25" x14ac:dyDescent="0.2">
      <c r="A24" s="57"/>
      <c r="B24" s="241"/>
      <c r="C24" s="239"/>
      <c r="D24" s="239"/>
      <c r="E24" s="239"/>
      <c r="F24" s="239"/>
      <c r="G24" s="239"/>
      <c r="H24" s="239"/>
      <c r="I24" s="239"/>
      <c r="J24" s="239"/>
      <c r="K24" s="239"/>
      <c r="L24" s="239"/>
      <c r="M24" s="239"/>
      <c r="N24" s="239"/>
      <c r="O24" s="239"/>
      <c r="P24" s="239"/>
      <c r="Q24" s="239"/>
      <c r="R24" s="239"/>
      <c r="S24" s="239"/>
      <c r="T24" s="239"/>
      <c r="U24" s="240"/>
    </row>
    <row r="25" spans="1:21" ht="14.25" x14ac:dyDescent="0.2">
      <c r="A25" s="57"/>
      <c r="B25" s="241"/>
      <c r="C25" s="239"/>
      <c r="D25" s="239"/>
      <c r="E25" s="239"/>
      <c r="F25" s="239"/>
      <c r="G25" s="239"/>
      <c r="H25" s="239"/>
      <c r="I25" s="239"/>
      <c r="J25" s="239"/>
      <c r="K25" s="239"/>
      <c r="L25" s="239"/>
      <c r="M25" s="239"/>
      <c r="N25" s="239"/>
      <c r="O25" s="239"/>
      <c r="P25" s="239"/>
      <c r="Q25" s="239"/>
      <c r="R25" s="239"/>
      <c r="S25" s="239"/>
      <c r="T25" s="239"/>
      <c r="U25" s="240"/>
    </row>
    <row r="26" spans="1:21" ht="14.25" x14ac:dyDescent="0.2">
      <c r="A26" s="57"/>
      <c r="B26" s="242"/>
      <c r="C26" s="243"/>
      <c r="D26" s="243"/>
      <c r="E26" s="243"/>
      <c r="F26" s="243"/>
      <c r="G26" s="243"/>
      <c r="H26" s="243"/>
      <c r="I26" s="243"/>
      <c r="J26" s="243"/>
      <c r="K26" s="243"/>
      <c r="L26" s="243"/>
      <c r="M26" s="243"/>
      <c r="N26" s="243"/>
      <c r="O26" s="243"/>
      <c r="P26" s="243"/>
      <c r="Q26" s="243"/>
      <c r="R26" s="243"/>
      <c r="S26" s="243"/>
      <c r="T26" s="243"/>
      <c r="U26" s="244"/>
    </row>
    <row r="27" spans="1:21" ht="12.75" customHeight="1" x14ac:dyDescent="0.2">
      <c r="A27" s="201">
        <v>2</v>
      </c>
      <c r="B27" s="227" t="s">
        <v>81</v>
      </c>
      <c r="C27" s="227"/>
      <c r="D27" s="227"/>
      <c r="E27" s="227"/>
      <c r="F27" s="227"/>
      <c r="G27" s="227"/>
      <c r="H27" s="227"/>
      <c r="I27" s="227"/>
      <c r="J27" s="227"/>
      <c r="K27" s="227"/>
      <c r="L27" s="227"/>
      <c r="M27" s="227"/>
      <c r="N27" s="227"/>
      <c r="O27" s="227"/>
      <c r="P27" s="227"/>
      <c r="Q27" s="227"/>
      <c r="R27" s="227"/>
      <c r="S27" s="227"/>
      <c r="T27" s="209">
        <v>0</v>
      </c>
      <c r="U27" s="210"/>
    </row>
    <row r="28" spans="1:21" ht="12.75" customHeight="1" x14ac:dyDescent="0.2">
      <c r="A28" s="202"/>
      <c r="B28" s="227"/>
      <c r="C28" s="227"/>
      <c r="D28" s="227"/>
      <c r="E28" s="227"/>
      <c r="F28" s="227"/>
      <c r="G28" s="227"/>
      <c r="H28" s="227"/>
      <c r="I28" s="227"/>
      <c r="J28" s="227"/>
      <c r="K28" s="227"/>
      <c r="L28" s="227"/>
      <c r="M28" s="227"/>
      <c r="N28" s="227"/>
      <c r="O28" s="227"/>
      <c r="P28" s="227"/>
      <c r="Q28" s="227"/>
      <c r="R28" s="227"/>
      <c r="S28" s="227"/>
      <c r="T28" s="211"/>
      <c r="U28" s="212"/>
    </row>
    <row r="29" spans="1:21" ht="14.25" customHeight="1" x14ac:dyDescent="0.2">
      <c r="A29" s="57"/>
      <c r="B29" s="213" t="s">
        <v>89</v>
      </c>
      <c r="C29" s="214"/>
      <c r="D29" s="214"/>
      <c r="E29" s="214"/>
      <c r="F29" s="214"/>
      <c r="G29" s="214"/>
      <c r="H29" s="214"/>
      <c r="I29" s="214"/>
      <c r="J29" s="214"/>
      <c r="K29" s="214"/>
      <c r="L29" s="214"/>
      <c r="M29" s="214"/>
      <c r="N29" s="214"/>
      <c r="O29" s="214"/>
      <c r="P29" s="214"/>
      <c r="Q29" s="214"/>
      <c r="R29" s="214"/>
      <c r="S29" s="214"/>
      <c r="T29" s="214"/>
      <c r="U29" s="215"/>
    </row>
    <row r="30" spans="1:21" ht="14.25" x14ac:dyDescent="0.2">
      <c r="A30" s="57"/>
      <c r="B30" s="238" t="s">
        <v>109</v>
      </c>
      <c r="C30" s="239"/>
      <c r="D30" s="239"/>
      <c r="E30" s="239"/>
      <c r="F30" s="239"/>
      <c r="G30" s="239"/>
      <c r="H30" s="239"/>
      <c r="I30" s="239"/>
      <c r="J30" s="239"/>
      <c r="K30" s="239"/>
      <c r="L30" s="239"/>
      <c r="M30" s="239"/>
      <c r="N30" s="239"/>
      <c r="O30" s="239"/>
      <c r="P30" s="239"/>
      <c r="Q30" s="239"/>
      <c r="R30" s="239"/>
      <c r="S30" s="239"/>
      <c r="T30" s="239"/>
      <c r="U30" s="240"/>
    </row>
    <row r="31" spans="1:21" ht="14.25" x14ac:dyDescent="0.2">
      <c r="A31" s="57"/>
      <c r="B31" s="241"/>
      <c r="C31" s="239"/>
      <c r="D31" s="239"/>
      <c r="E31" s="239"/>
      <c r="F31" s="239"/>
      <c r="G31" s="239"/>
      <c r="H31" s="239"/>
      <c r="I31" s="239"/>
      <c r="J31" s="239"/>
      <c r="K31" s="239"/>
      <c r="L31" s="239"/>
      <c r="M31" s="239"/>
      <c r="N31" s="239"/>
      <c r="O31" s="239"/>
      <c r="P31" s="239"/>
      <c r="Q31" s="239"/>
      <c r="R31" s="239"/>
      <c r="S31" s="239"/>
      <c r="T31" s="239"/>
      <c r="U31" s="240"/>
    </row>
    <row r="32" spans="1:21" ht="14.25" x14ac:dyDescent="0.2">
      <c r="A32" s="57"/>
      <c r="B32" s="241"/>
      <c r="C32" s="239"/>
      <c r="D32" s="239"/>
      <c r="E32" s="239"/>
      <c r="F32" s="239"/>
      <c r="G32" s="239"/>
      <c r="H32" s="239"/>
      <c r="I32" s="239"/>
      <c r="J32" s="239"/>
      <c r="K32" s="239"/>
      <c r="L32" s="239"/>
      <c r="M32" s="239"/>
      <c r="N32" s="239"/>
      <c r="O32" s="239"/>
      <c r="P32" s="239"/>
      <c r="Q32" s="239"/>
      <c r="R32" s="239"/>
      <c r="S32" s="239"/>
      <c r="T32" s="239"/>
      <c r="U32" s="240"/>
    </row>
    <row r="33" spans="1:21" ht="14.25" x14ac:dyDescent="0.2">
      <c r="A33" s="57"/>
      <c r="B33" s="241"/>
      <c r="C33" s="239"/>
      <c r="D33" s="239"/>
      <c r="E33" s="239"/>
      <c r="F33" s="239"/>
      <c r="G33" s="239"/>
      <c r="H33" s="239"/>
      <c r="I33" s="239"/>
      <c r="J33" s="239"/>
      <c r="K33" s="239"/>
      <c r="L33" s="239"/>
      <c r="M33" s="239"/>
      <c r="N33" s="239"/>
      <c r="O33" s="239"/>
      <c r="P33" s="239"/>
      <c r="Q33" s="239"/>
      <c r="R33" s="239"/>
      <c r="S33" s="239"/>
      <c r="T33" s="239"/>
      <c r="U33" s="240"/>
    </row>
    <row r="34" spans="1:21" ht="14.25" x14ac:dyDescent="0.2">
      <c r="A34" s="57"/>
      <c r="B34" s="241"/>
      <c r="C34" s="239"/>
      <c r="D34" s="239"/>
      <c r="E34" s="239"/>
      <c r="F34" s="239"/>
      <c r="G34" s="239"/>
      <c r="H34" s="239"/>
      <c r="I34" s="239"/>
      <c r="J34" s="239"/>
      <c r="K34" s="239"/>
      <c r="L34" s="239"/>
      <c r="M34" s="239"/>
      <c r="N34" s="239"/>
      <c r="O34" s="239"/>
      <c r="P34" s="239"/>
      <c r="Q34" s="239"/>
      <c r="R34" s="239"/>
      <c r="S34" s="239"/>
      <c r="T34" s="239"/>
      <c r="U34" s="240"/>
    </row>
    <row r="35" spans="1:21" ht="14.25" x14ac:dyDescent="0.2">
      <c r="A35" s="57"/>
      <c r="B35" s="241"/>
      <c r="C35" s="239"/>
      <c r="D35" s="239"/>
      <c r="E35" s="239"/>
      <c r="F35" s="239"/>
      <c r="G35" s="239"/>
      <c r="H35" s="239"/>
      <c r="I35" s="239"/>
      <c r="J35" s="239"/>
      <c r="K35" s="239"/>
      <c r="L35" s="239"/>
      <c r="M35" s="239"/>
      <c r="N35" s="239"/>
      <c r="O35" s="239"/>
      <c r="P35" s="239"/>
      <c r="Q35" s="239"/>
      <c r="R35" s="239"/>
      <c r="S35" s="239"/>
      <c r="T35" s="239"/>
      <c r="U35" s="240"/>
    </row>
    <row r="36" spans="1:21" ht="14.25" x14ac:dyDescent="0.2">
      <c r="A36" s="57"/>
      <c r="B36" s="241"/>
      <c r="C36" s="239"/>
      <c r="D36" s="239"/>
      <c r="E36" s="239"/>
      <c r="F36" s="239"/>
      <c r="G36" s="239"/>
      <c r="H36" s="239"/>
      <c r="I36" s="239"/>
      <c r="J36" s="239"/>
      <c r="K36" s="239"/>
      <c r="L36" s="239"/>
      <c r="M36" s="239"/>
      <c r="N36" s="239"/>
      <c r="O36" s="239"/>
      <c r="P36" s="239"/>
      <c r="Q36" s="239"/>
      <c r="R36" s="239"/>
      <c r="S36" s="239"/>
      <c r="T36" s="239"/>
      <c r="U36" s="240"/>
    </row>
    <row r="37" spans="1:21" ht="14.25" x14ac:dyDescent="0.2">
      <c r="A37" s="57"/>
      <c r="B37" s="241"/>
      <c r="C37" s="239"/>
      <c r="D37" s="239"/>
      <c r="E37" s="239"/>
      <c r="F37" s="239"/>
      <c r="G37" s="239"/>
      <c r="H37" s="239"/>
      <c r="I37" s="239"/>
      <c r="J37" s="239"/>
      <c r="K37" s="239"/>
      <c r="L37" s="239"/>
      <c r="M37" s="239"/>
      <c r="N37" s="239"/>
      <c r="O37" s="239"/>
      <c r="P37" s="239"/>
      <c r="Q37" s="239"/>
      <c r="R37" s="239"/>
      <c r="S37" s="239"/>
      <c r="T37" s="239"/>
      <c r="U37" s="240"/>
    </row>
    <row r="38" spans="1:21" ht="14.25" x14ac:dyDescent="0.2">
      <c r="A38" s="57"/>
      <c r="B38" s="241"/>
      <c r="C38" s="239"/>
      <c r="D38" s="239"/>
      <c r="E38" s="239"/>
      <c r="F38" s="239"/>
      <c r="G38" s="239"/>
      <c r="H38" s="239"/>
      <c r="I38" s="239"/>
      <c r="J38" s="239"/>
      <c r="K38" s="239"/>
      <c r="L38" s="239"/>
      <c r="M38" s="239"/>
      <c r="N38" s="239"/>
      <c r="O38" s="239"/>
      <c r="P38" s="239"/>
      <c r="Q38" s="239"/>
      <c r="R38" s="239"/>
      <c r="S38" s="239"/>
      <c r="T38" s="239"/>
      <c r="U38" s="240"/>
    </row>
    <row r="39" spans="1:21" ht="14.25" x14ac:dyDescent="0.2">
      <c r="A39" s="57"/>
      <c r="B39" s="241"/>
      <c r="C39" s="239"/>
      <c r="D39" s="239"/>
      <c r="E39" s="239"/>
      <c r="F39" s="239"/>
      <c r="G39" s="239"/>
      <c r="H39" s="239"/>
      <c r="I39" s="239"/>
      <c r="J39" s="239"/>
      <c r="K39" s="239"/>
      <c r="L39" s="239"/>
      <c r="M39" s="239"/>
      <c r="N39" s="239"/>
      <c r="O39" s="239"/>
      <c r="P39" s="239"/>
      <c r="Q39" s="239"/>
      <c r="R39" s="239"/>
      <c r="S39" s="239"/>
      <c r="T39" s="239"/>
      <c r="U39" s="240"/>
    </row>
    <row r="40" spans="1:21" ht="14.25" x14ac:dyDescent="0.2">
      <c r="A40" s="57"/>
      <c r="B40" s="241"/>
      <c r="C40" s="239"/>
      <c r="D40" s="239"/>
      <c r="E40" s="239"/>
      <c r="F40" s="239"/>
      <c r="G40" s="239"/>
      <c r="H40" s="239"/>
      <c r="I40" s="239"/>
      <c r="J40" s="239"/>
      <c r="K40" s="239"/>
      <c r="L40" s="239"/>
      <c r="M40" s="239"/>
      <c r="N40" s="239"/>
      <c r="O40" s="239"/>
      <c r="P40" s="239"/>
      <c r="Q40" s="239"/>
      <c r="R40" s="239"/>
      <c r="S40" s="239"/>
      <c r="T40" s="239"/>
      <c r="U40" s="240"/>
    </row>
    <row r="41" spans="1:21" ht="14.25" x14ac:dyDescent="0.2">
      <c r="A41" s="57"/>
      <c r="B41" s="241"/>
      <c r="C41" s="239"/>
      <c r="D41" s="239"/>
      <c r="E41" s="239"/>
      <c r="F41" s="239"/>
      <c r="G41" s="239"/>
      <c r="H41" s="239"/>
      <c r="I41" s="239"/>
      <c r="J41" s="239"/>
      <c r="K41" s="239"/>
      <c r="L41" s="239"/>
      <c r="M41" s="239"/>
      <c r="N41" s="239"/>
      <c r="O41" s="239"/>
      <c r="P41" s="239"/>
      <c r="Q41" s="239"/>
      <c r="R41" s="239"/>
      <c r="S41" s="239"/>
      <c r="T41" s="239"/>
      <c r="U41" s="240"/>
    </row>
    <row r="42" spans="1:21" ht="14.25" x14ac:dyDescent="0.2">
      <c r="A42" s="57"/>
      <c r="B42" s="241"/>
      <c r="C42" s="239"/>
      <c r="D42" s="239"/>
      <c r="E42" s="239"/>
      <c r="F42" s="239"/>
      <c r="G42" s="239"/>
      <c r="H42" s="239"/>
      <c r="I42" s="239"/>
      <c r="J42" s="239"/>
      <c r="K42" s="239"/>
      <c r="L42" s="239"/>
      <c r="M42" s="239"/>
      <c r="N42" s="239"/>
      <c r="O42" s="239"/>
      <c r="P42" s="239"/>
      <c r="Q42" s="239"/>
      <c r="R42" s="239"/>
      <c r="S42" s="239"/>
      <c r="T42" s="239"/>
      <c r="U42" s="240"/>
    </row>
    <row r="43" spans="1:21" ht="14.25" x14ac:dyDescent="0.2">
      <c r="A43" s="57"/>
      <c r="B43" s="241"/>
      <c r="C43" s="239"/>
      <c r="D43" s="239"/>
      <c r="E43" s="239"/>
      <c r="F43" s="239"/>
      <c r="G43" s="239"/>
      <c r="H43" s="239"/>
      <c r="I43" s="239"/>
      <c r="J43" s="239"/>
      <c r="K43" s="239"/>
      <c r="L43" s="239"/>
      <c r="M43" s="239"/>
      <c r="N43" s="239"/>
      <c r="O43" s="239"/>
      <c r="P43" s="239"/>
      <c r="Q43" s="239"/>
      <c r="R43" s="239"/>
      <c r="S43" s="239"/>
      <c r="T43" s="239"/>
      <c r="U43" s="240"/>
    </row>
    <row r="44" spans="1:21" ht="14.25" x14ac:dyDescent="0.2">
      <c r="A44" s="57"/>
      <c r="B44" s="241"/>
      <c r="C44" s="239"/>
      <c r="D44" s="239"/>
      <c r="E44" s="239"/>
      <c r="F44" s="239"/>
      <c r="G44" s="239"/>
      <c r="H44" s="239"/>
      <c r="I44" s="239"/>
      <c r="J44" s="239"/>
      <c r="K44" s="239"/>
      <c r="L44" s="239"/>
      <c r="M44" s="239"/>
      <c r="N44" s="239"/>
      <c r="O44" s="239"/>
      <c r="P44" s="239"/>
      <c r="Q44" s="239"/>
      <c r="R44" s="239"/>
      <c r="S44" s="239"/>
      <c r="T44" s="239"/>
      <c r="U44" s="240"/>
    </row>
    <row r="45" spans="1:21" ht="14.25" x14ac:dyDescent="0.2">
      <c r="A45" s="57"/>
      <c r="B45" s="241"/>
      <c r="C45" s="239"/>
      <c r="D45" s="239"/>
      <c r="E45" s="239"/>
      <c r="F45" s="239"/>
      <c r="G45" s="239"/>
      <c r="H45" s="239"/>
      <c r="I45" s="239"/>
      <c r="J45" s="239"/>
      <c r="K45" s="239"/>
      <c r="L45" s="239"/>
      <c r="M45" s="239"/>
      <c r="N45" s="239"/>
      <c r="O45" s="239"/>
      <c r="P45" s="239"/>
      <c r="Q45" s="239"/>
      <c r="R45" s="239"/>
      <c r="S45" s="239"/>
      <c r="T45" s="239"/>
      <c r="U45" s="240"/>
    </row>
    <row r="46" spans="1:21" ht="14.25" x14ac:dyDescent="0.2">
      <c r="A46" s="57"/>
      <c r="B46" s="241"/>
      <c r="C46" s="239"/>
      <c r="D46" s="239"/>
      <c r="E46" s="239"/>
      <c r="F46" s="239"/>
      <c r="G46" s="239"/>
      <c r="H46" s="239"/>
      <c r="I46" s="239"/>
      <c r="J46" s="239"/>
      <c r="K46" s="239"/>
      <c r="L46" s="239"/>
      <c r="M46" s="239"/>
      <c r="N46" s="239"/>
      <c r="O46" s="239"/>
      <c r="P46" s="239"/>
      <c r="Q46" s="239"/>
      <c r="R46" s="239"/>
      <c r="S46" s="239"/>
      <c r="T46" s="239"/>
      <c r="U46" s="240"/>
    </row>
    <row r="47" spans="1:21" ht="14.25" x14ac:dyDescent="0.2">
      <c r="A47" s="57"/>
      <c r="B47" s="241"/>
      <c r="C47" s="239"/>
      <c r="D47" s="239"/>
      <c r="E47" s="239"/>
      <c r="F47" s="239"/>
      <c r="G47" s="239"/>
      <c r="H47" s="239"/>
      <c r="I47" s="239"/>
      <c r="J47" s="239"/>
      <c r="K47" s="239"/>
      <c r="L47" s="239"/>
      <c r="M47" s="239"/>
      <c r="N47" s="239"/>
      <c r="O47" s="239"/>
      <c r="P47" s="239"/>
      <c r="Q47" s="239"/>
      <c r="R47" s="239"/>
      <c r="S47" s="239"/>
      <c r="T47" s="239"/>
      <c r="U47" s="240"/>
    </row>
    <row r="48" spans="1:21" ht="14.25" x14ac:dyDescent="0.2">
      <c r="A48" s="57"/>
      <c r="B48" s="242"/>
      <c r="C48" s="243"/>
      <c r="D48" s="243"/>
      <c r="E48" s="243"/>
      <c r="F48" s="243"/>
      <c r="G48" s="243"/>
      <c r="H48" s="243"/>
      <c r="I48" s="243"/>
      <c r="J48" s="243"/>
      <c r="K48" s="243"/>
      <c r="L48" s="243"/>
      <c r="M48" s="243"/>
      <c r="N48" s="243"/>
      <c r="O48" s="243"/>
      <c r="P48" s="243"/>
      <c r="Q48" s="243"/>
      <c r="R48" s="243"/>
      <c r="S48" s="243"/>
      <c r="T48" s="243"/>
      <c r="U48" s="244"/>
    </row>
    <row r="49" spans="1:21" ht="12.75" customHeight="1" x14ac:dyDescent="0.2">
      <c r="A49" s="201">
        <v>3</v>
      </c>
      <c r="B49" s="122" t="s">
        <v>66</v>
      </c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123"/>
      <c r="N49" s="123"/>
      <c r="O49" s="123"/>
      <c r="P49" s="123"/>
      <c r="Q49" s="123"/>
      <c r="R49" s="123"/>
      <c r="S49" s="124"/>
      <c r="T49" s="245">
        <v>0</v>
      </c>
      <c r="U49" s="224"/>
    </row>
    <row r="50" spans="1:21" ht="12.75" customHeight="1" x14ac:dyDescent="0.2">
      <c r="A50" s="202"/>
      <c r="B50" s="125"/>
      <c r="C50" s="126"/>
      <c r="D50" s="126"/>
      <c r="E50" s="126"/>
      <c r="F50" s="126"/>
      <c r="G50" s="126"/>
      <c r="H50" s="126"/>
      <c r="I50" s="126"/>
      <c r="J50" s="126"/>
      <c r="K50" s="126"/>
      <c r="L50" s="126"/>
      <c r="M50" s="126"/>
      <c r="N50" s="126"/>
      <c r="O50" s="126"/>
      <c r="P50" s="126"/>
      <c r="Q50" s="126"/>
      <c r="R50" s="126"/>
      <c r="S50" s="127"/>
      <c r="T50" s="246"/>
      <c r="U50" s="247"/>
    </row>
    <row r="51" spans="1:21" ht="14.25" customHeight="1" x14ac:dyDescent="0.2">
      <c r="A51" s="57"/>
      <c r="B51" s="213" t="s">
        <v>89</v>
      </c>
      <c r="C51" s="214"/>
      <c r="D51" s="214"/>
      <c r="E51" s="214"/>
      <c r="F51" s="214"/>
      <c r="G51" s="214"/>
      <c r="H51" s="214"/>
      <c r="I51" s="214"/>
      <c r="J51" s="214"/>
      <c r="K51" s="214"/>
      <c r="L51" s="214"/>
      <c r="M51" s="214"/>
      <c r="N51" s="214"/>
      <c r="O51" s="214"/>
      <c r="P51" s="214"/>
      <c r="Q51" s="214"/>
      <c r="R51" s="214"/>
      <c r="S51" s="214"/>
      <c r="T51" s="214"/>
      <c r="U51" s="215"/>
    </row>
    <row r="52" spans="1:21" ht="14.25" x14ac:dyDescent="0.2">
      <c r="A52" s="57"/>
      <c r="B52" s="238" t="s">
        <v>109</v>
      </c>
      <c r="C52" s="239"/>
      <c r="D52" s="239"/>
      <c r="E52" s="239"/>
      <c r="F52" s="239"/>
      <c r="G52" s="239"/>
      <c r="H52" s="239"/>
      <c r="I52" s="239"/>
      <c r="J52" s="239"/>
      <c r="K52" s="239"/>
      <c r="L52" s="239"/>
      <c r="M52" s="239"/>
      <c r="N52" s="239"/>
      <c r="O52" s="239"/>
      <c r="P52" s="239"/>
      <c r="Q52" s="239"/>
      <c r="R52" s="239"/>
      <c r="S52" s="239"/>
      <c r="T52" s="239"/>
      <c r="U52" s="240"/>
    </row>
    <row r="53" spans="1:21" ht="14.25" x14ac:dyDescent="0.2">
      <c r="A53" s="57"/>
      <c r="B53" s="241"/>
      <c r="C53" s="239"/>
      <c r="D53" s="239"/>
      <c r="E53" s="239"/>
      <c r="F53" s="239"/>
      <c r="G53" s="239"/>
      <c r="H53" s="239"/>
      <c r="I53" s="239"/>
      <c r="J53" s="239"/>
      <c r="K53" s="239"/>
      <c r="L53" s="239"/>
      <c r="M53" s="239"/>
      <c r="N53" s="239"/>
      <c r="O53" s="239"/>
      <c r="P53" s="239"/>
      <c r="Q53" s="239"/>
      <c r="R53" s="239"/>
      <c r="S53" s="239"/>
      <c r="T53" s="239"/>
      <c r="U53" s="240"/>
    </row>
    <row r="54" spans="1:21" ht="14.25" x14ac:dyDescent="0.2">
      <c r="A54" s="57"/>
      <c r="B54" s="241"/>
      <c r="C54" s="239"/>
      <c r="D54" s="239"/>
      <c r="E54" s="239"/>
      <c r="F54" s="239"/>
      <c r="G54" s="239"/>
      <c r="H54" s="239"/>
      <c r="I54" s="239"/>
      <c r="J54" s="239"/>
      <c r="K54" s="239"/>
      <c r="L54" s="239"/>
      <c r="M54" s="239"/>
      <c r="N54" s="239"/>
      <c r="O54" s="239"/>
      <c r="P54" s="239"/>
      <c r="Q54" s="239"/>
      <c r="R54" s="239"/>
      <c r="S54" s="239"/>
      <c r="T54" s="239"/>
      <c r="U54" s="240"/>
    </row>
    <row r="55" spans="1:21" ht="14.25" x14ac:dyDescent="0.2">
      <c r="A55" s="57"/>
      <c r="B55" s="241"/>
      <c r="C55" s="239"/>
      <c r="D55" s="239"/>
      <c r="E55" s="239"/>
      <c r="F55" s="239"/>
      <c r="G55" s="239"/>
      <c r="H55" s="239"/>
      <c r="I55" s="239"/>
      <c r="J55" s="239"/>
      <c r="K55" s="239"/>
      <c r="L55" s="239"/>
      <c r="M55" s="239"/>
      <c r="N55" s="239"/>
      <c r="O55" s="239"/>
      <c r="P55" s="239"/>
      <c r="Q55" s="239"/>
      <c r="R55" s="239"/>
      <c r="S55" s="239"/>
      <c r="T55" s="239"/>
      <c r="U55" s="240"/>
    </row>
    <row r="56" spans="1:21" ht="14.25" x14ac:dyDescent="0.2">
      <c r="A56" s="57"/>
      <c r="B56" s="241"/>
      <c r="C56" s="239"/>
      <c r="D56" s="239"/>
      <c r="E56" s="239"/>
      <c r="F56" s="239"/>
      <c r="G56" s="239"/>
      <c r="H56" s="239"/>
      <c r="I56" s="239"/>
      <c r="J56" s="239"/>
      <c r="K56" s="239"/>
      <c r="L56" s="239"/>
      <c r="M56" s="239"/>
      <c r="N56" s="239"/>
      <c r="O56" s="239"/>
      <c r="P56" s="239"/>
      <c r="Q56" s="239"/>
      <c r="R56" s="239"/>
      <c r="S56" s="239"/>
      <c r="T56" s="239"/>
      <c r="U56" s="240"/>
    </row>
    <row r="57" spans="1:21" ht="14.25" x14ac:dyDescent="0.2">
      <c r="A57" s="57"/>
      <c r="B57" s="241"/>
      <c r="C57" s="239"/>
      <c r="D57" s="239"/>
      <c r="E57" s="239"/>
      <c r="F57" s="239"/>
      <c r="G57" s="239"/>
      <c r="H57" s="239"/>
      <c r="I57" s="239"/>
      <c r="J57" s="239"/>
      <c r="K57" s="239"/>
      <c r="L57" s="239"/>
      <c r="M57" s="239"/>
      <c r="N57" s="239"/>
      <c r="O57" s="239"/>
      <c r="P57" s="239"/>
      <c r="Q57" s="239"/>
      <c r="R57" s="239"/>
      <c r="S57" s="239"/>
      <c r="T57" s="239"/>
      <c r="U57" s="240"/>
    </row>
    <row r="58" spans="1:21" ht="14.25" x14ac:dyDescent="0.2">
      <c r="A58" s="57"/>
      <c r="B58" s="241"/>
      <c r="C58" s="239"/>
      <c r="D58" s="239"/>
      <c r="E58" s="239"/>
      <c r="F58" s="239"/>
      <c r="G58" s="239"/>
      <c r="H58" s="239"/>
      <c r="I58" s="239"/>
      <c r="J58" s="239"/>
      <c r="K58" s="239"/>
      <c r="L58" s="239"/>
      <c r="M58" s="239"/>
      <c r="N58" s="239"/>
      <c r="O58" s="239"/>
      <c r="P58" s="239"/>
      <c r="Q58" s="239"/>
      <c r="R58" s="239"/>
      <c r="S58" s="239"/>
      <c r="T58" s="239"/>
      <c r="U58" s="240"/>
    </row>
    <row r="59" spans="1:21" ht="14.25" x14ac:dyDescent="0.2">
      <c r="A59" s="57"/>
      <c r="B59" s="241"/>
      <c r="C59" s="239"/>
      <c r="D59" s="239"/>
      <c r="E59" s="239"/>
      <c r="F59" s="239"/>
      <c r="G59" s="239"/>
      <c r="H59" s="239"/>
      <c r="I59" s="239"/>
      <c r="J59" s="239"/>
      <c r="K59" s="239"/>
      <c r="L59" s="239"/>
      <c r="M59" s="239"/>
      <c r="N59" s="239"/>
      <c r="O59" s="239"/>
      <c r="P59" s="239"/>
      <c r="Q59" s="239"/>
      <c r="R59" s="239"/>
      <c r="S59" s="239"/>
      <c r="T59" s="239"/>
      <c r="U59" s="240"/>
    </row>
    <row r="60" spans="1:21" ht="14.25" x14ac:dyDescent="0.2">
      <c r="A60" s="57"/>
      <c r="B60" s="241"/>
      <c r="C60" s="239"/>
      <c r="D60" s="239"/>
      <c r="E60" s="239"/>
      <c r="F60" s="239"/>
      <c r="G60" s="239"/>
      <c r="H60" s="239"/>
      <c r="I60" s="239"/>
      <c r="J60" s="239"/>
      <c r="K60" s="239"/>
      <c r="L60" s="239"/>
      <c r="M60" s="239"/>
      <c r="N60" s="239"/>
      <c r="O60" s="239"/>
      <c r="P60" s="239"/>
      <c r="Q60" s="239"/>
      <c r="R60" s="239"/>
      <c r="S60" s="239"/>
      <c r="T60" s="239"/>
      <c r="U60" s="240"/>
    </row>
    <row r="61" spans="1:21" ht="14.25" x14ac:dyDescent="0.2">
      <c r="A61" s="57"/>
      <c r="B61" s="241"/>
      <c r="C61" s="239"/>
      <c r="D61" s="239"/>
      <c r="E61" s="239"/>
      <c r="F61" s="239"/>
      <c r="G61" s="239"/>
      <c r="H61" s="239"/>
      <c r="I61" s="239"/>
      <c r="J61" s="239"/>
      <c r="K61" s="239"/>
      <c r="L61" s="239"/>
      <c r="M61" s="239"/>
      <c r="N61" s="239"/>
      <c r="O61" s="239"/>
      <c r="P61" s="239"/>
      <c r="Q61" s="239"/>
      <c r="R61" s="239"/>
      <c r="S61" s="239"/>
      <c r="T61" s="239"/>
      <c r="U61" s="240"/>
    </row>
    <row r="62" spans="1:21" ht="14.25" x14ac:dyDescent="0.2">
      <c r="A62" s="57"/>
      <c r="B62" s="241"/>
      <c r="C62" s="239"/>
      <c r="D62" s="239"/>
      <c r="E62" s="239"/>
      <c r="F62" s="239"/>
      <c r="G62" s="239"/>
      <c r="H62" s="239"/>
      <c r="I62" s="239"/>
      <c r="J62" s="239"/>
      <c r="K62" s="239"/>
      <c r="L62" s="239"/>
      <c r="M62" s="239"/>
      <c r="N62" s="239"/>
      <c r="O62" s="239"/>
      <c r="P62" s="239"/>
      <c r="Q62" s="239"/>
      <c r="R62" s="239"/>
      <c r="S62" s="239"/>
      <c r="T62" s="239"/>
      <c r="U62" s="240"/>
    </row>
    <row r="63" spans="1:21" ht="14.25" x14ac:dyDescent="0.2">
      <c r="A63" s="57"/>
      <c r="B63" s="241"/>
      <c r="C63" s="239"/>
      <c r="D63" s="239"/>
      <c r="E63" s="239"/>
      <c r="F63" s="239"/>
      <c r="G63" s="239"/>
      <c r="H63" s="239"/>
      <c r="I63" s="239"/>
      <c r="J63" s="239"/>
      <c r="K63" s="239"/>
      <c r="L63" s="239"/>
      <c r="M63" s="239"/>
      <c r="N63" s="239"/>
      <c r="O63" s="239"/>
      <c r="P63" s="239"/>
      <c r="Q63" s="239"/>
      <c r="R63" s="239"/>
      <c r="S63" s="239"/>
      <c r="T63" s="239"/>
      <c r="U63" s="240"/>
    </row>
    <row r="64" spans="1:21" ht="14.25" x14ac:dyDescent="0.2">
      <c r="A64" s="57"/>
      <c r="B64" s="241"/>
      <c r="C64" s="239"/>
      <c r="D64" s="239"/>
      <c r="E64" s="239"/>
      <c r="F64" s="239"/>
      <c r="G64" s="239"/>
      <c r="H64" s="239"/>
      <c r="I64" s="239"/>
      <c r="J64" s="239"/>
      <c r="K64" s="239"/>
      <c r="L64" s="239"/>
      <c r="M64" s="239"/>
      <c r="N64" s="239"/>
      <c r="O64" s="239"/>
      <c r="P64" s="239"/>
      <c r="Q64" s="239"/>
      <c r="R64" s="239"/>
      <c r="S64" s="239"/>
      <c r="T64" s="239"/>
      <c r="U64" s="240"/>
    </row>
    <row r="65" spans="1:21" ht="14.25" x14ac:dyDescent="0.2">
      <c r="A65" s="57"/>
      <c r="B65" s="241"/>
      <c r="C65" s="239"/>
      <c r="D65" s="239"/>
      <c r="E65" s="239"/>
      <c r="F65" s="239"/>
      <c r="G65" s="239"/>
      <c r="H65" s="239"/>
      <c r="I65" s="239"/>
      <c r="J65" s="239"/>
      <c r="K65" s="239"/>
      <c r="L65" s="239"/>
      <c r="M65" s="239"/>
      <c r="N65" s="239"/>
      <c r="O65" s="239"/>
      <c r="P65" s="239"/>
      <c r="Q65" s="239"/>
      <c r="R65" s="239"/>
      <c r="S65" s="239"/>
      <c r="T65" s="239"/>
      <c r="U65" s="240"/>
    </row>
    <row r="66" spans="1:21" ht="14.25" x14ac:dyDescent="0.2">
      <c r="A66" s="57"/>
      <c r="B66" s="241"/>
      <c r="C66" s="239"/>
      <c r="D66" s="239"/>
      <c r="E66" s="239"/>
      <c r="F66" s="239"/>
      <c r="G66" s="239"/>
      <c r="H66" s="239"/>
      <c r="I66" s="239"/>
      <c r="J66" s="239"/>
      <c r="K66" s="239"/>
      <c r="L66" s="239"/>
      <c r="M66" s="239"/>
      <c r="N66" s="239"/>
      <c r="O66" s="239"/>
      <c r="P66" s="239"/>
      <c r="Q66" s="239"/>
      <c r="R66" s="239"/>
      <c r="S66" s="239"/>
      <c r="T66" s="239"/>
      <c r="U66" s="240"/>
    </row>
    <row r="67" spans="1:21" ht="14.25" x14ac:dyDescent="0.2">
      <c r="A67" s="57"/>
      <c r="B67" s="241"/>
      <c r="C67" s="239"/>
      <c r="D67" s="239"/>
      <c r="E67" s="239"/>
      <c r="F67" s="239"/>
      <c r="G67" s="239"/>
      <c r="H67" s="239"/>
      <c r="I67" s="239"/>
      <c r="J67" s="239"/>
      <c r="K67" s="239"/>
      <c r="L67" s="239"/>
      <c r="M67" s="239"/>
      <c r="N67" s="239"/>
      <c r="O67" s="239"/>
      <c r="P67" s="239"/>
      <c r="Q67" s="239"/>
      <c r="R67" s="239"/>
      <c r="S67" s="239"/>
      <c r="T67" s="239"/>
      <c r="U67" s="240"/>
    </row>
    <row r="68" spans="1:21" ht="14.25" x14ac:dyDescent="0.2">
      <c r="A68" s="57"/>
      <c r="B68" s="241"/>
      <c r="C68" s="239"/>
      <c r="D68" s="239"/>
      <c r="E68" s="239"/>
      <c r="F68" s="239"/>
      <c r="G68" s="239"/>
      <c r="H68" s="239"/>
      <c r="I68" s="239"/>
      <c r="J68" s="239"/>
      <c r="K68" s="239"/>
      <c r="L68" s="239"/>
      <c r="M68" s="239"/>
      <c r="N68" s="239"/>
      <c r="O68" s="239"/>
      <c r="P68" s="239"/>
      <c r="Q68" s="239"/>
      <c r="R68" s="239"/>
      <c r="S68" s="239"/>
      <c r="T68" s="239"/>
      <c r="U68" s="240"/>
    </row>
    <row r="69" spans="1:21" ht="14.25" x14ac:dyDescent="0.2">
      <c r="A69" s="57"/>
      <c r="B69" s="241"/>
      <c r="C69" s="239"/>
      <c r="D69" s="239"/>
      <c r="E69" s="239"/>
      <c r="F69" s="239"/>
      <c r="G69" s="239"/>
      <c r="H69" s="239"/>
      <c r="I69" s="239"/>
      <c r="J69" s="239"/>
      <c r="K69" s="239"/>
      <c r="L69" s="239"/>
      <c r="M69" s="239"/>
      <c r="N69" s="239"/>
      <c r="O69" s="239"/>
      <c r="P69" s="239"/>
      <c r="Q69" s="239"/>
      <c r="R69" s="239"/>
      <c r="S69" s="239"/>
      <c r="T69" s="239"/>
      <c r="U69" s="240"/>
    </row>
    <row r="70" spans="1:21" ht="14.25" x14ac:dyDescent="0.2">
      <c r="A70" s="57"/>
      <c r="B70" s="242"/>
      <c r="C70" s="243"/>
      <c r="D70" s="243"/>
      <c r="E70" s="243"/>
      <c r="F70" s="243"/>
      <c r="G70" s="243"/>
      <c r="H70" s="243"/>
      <c r="I70" s="243"/>
      <c r="J70" s="243"/>
      <c r="K70" s="243"/>
      <c r="L70" s="243"/>
      <c r="M70" s="243"/>
      <c r="N70" s="243"/>
      <c r="O70" s="243"/>
      <c r="P70" s="243"/>
      <c r="Q70" s="243"/>
      <c r="R70" s="243"/>
      <c r="S70" s="243"/>
      <c r="T70" s="243"/>
      <c r="U70" s="244"/>
    </row>
    <row r="71" spans="1:21" ht="12.75" customHeight="1" x14ac:dyDescent="0.2">
      <c r="A71" s="201">
        <v>4</v>
      </c>
      <c r="B71" s="216" t="s">
        <v>67</v>
      </c>
      <c r="C71" s="217"/>
      <c r="D71" s="217"/>
      <c r="E71" s="217"/>
      <c r="F71" s="217"/>
      <c r="G71" s="217"/>
      <c r="H71" s="217"/>
      <c r="I71" s="217"/>
      <c r="J71" s="217"/>
      <c r="K71" s="217"/>
      <c r="L71" s="217"/>
      <c r="M71" s="217"/>
      <c r="N71" s="217"/>
      <c r="O71" s="217"/>
      <c r="P71" s="217"/>
      <c r="Q71" s="217"/>
      <c r="R71" s="217"/>
      <c r="S71" s="217"/>
      <c r="T71" s="223">
        <v>0</v>
      </c>
      <c r="U71" s="224"/>
    </row>
    <row r="72" spans="1:21" ht="12.75" customHeight="1" x14ac:dyDescent="0.2">
      <c r="A72" s="202"/>
      <c r="B72" s="125"/>
      <c r="C72" s="126"/>
      <c r="D72" s="126"/>
      <c r="E72" s="126"/>
      <c r="F72" s="126"/>
      <c r="G72" s="126"/>
      <c r="H72" s="126"/>
      <c r="I72" s="126"/>
      <c r="J72" s="126"/>
      <c r="K72" s="126"/>
      <c r="L72" s="126"/>
      <c r="M72" s="126"/>
      <c r="N72" s="126"/>
      <c r="O72" s="126"/>
      <c r="P72" s="126"/>
      <c r="Q72" s="126"/>
      <c r="R72" s="126"/>
      <c r="S72" s="126"/>
      <c r="T72" s="225"/>
      <c r="U72" s="226"/>
    </row>
    <row r="73" spans="1:21" ht="14.25" customHeight="1" x14ac:dyDescent="0.2">
      <c r="A73" s="57"/>
      <c r="B73" s="213" t="s">
        <v>89</v>
      </c>
      <c r="C73" s="214"/>
      <c r="D73" s="214"/>
      <c r="E73" s="214"/>
      <c r="F73" s="214"/>
      <c r="G73" s="214"/>
      <c r="H73" s="214"/>
      <c r="I73" s="214"/>
      <c r="J73" s="214"/>
      <c r="K73" s="214"/>
      <c r="L73" s="214"/>
      <c r="M73" s="214"/>
      <c r="N73" s="214"/>
      <c r="O73" s="214"/>
      <c r="P73" s="214"/>
      <c r="Q73" s="214"/>
      <c r="R73" s="214"/>
      <c r="S73" s="214"/>
      <c r="T73" s="214"/>
      <c r="U73" s="215"/>
    </row>
    <row r="74" spans="1:21" ht="14.25" x14ac:dyDescent="0.2">
      <c r="A74" s="57"/>
      <c r="B74" s="238" t="s">
        <v>109</v>
      </c>
      <c r="C74" s="239"/>
      <c r="D74" s="239"/>
      <c r="E74" s="239"/>
      <c r="F74" s="239"/>
      <c r="G74" s="239"/>
      <c r="H74" s="239"/>
      <c r="I74" s="239"/>
      <c r="J74" s="239"/>
      <c r="K74" s="239"/>
      <c r="L74" s="239"/>
      <c r="M74" s="239"/>
      <c r="N74" s="239"/>
      <c r="O74" s="239"/>
      <c r="P74" s="239"/>
      <c r="Q74" s="239"/>
      <c r="R74" s="239"/>
      <c r="S74" s="239"/>
      <c r="T74" s="239"/>
      <c r="U74" s="240"/>
    </row>
    <row r="75" spans="1:21" ht="14.25" x14ac:dyDescent="0.2">
      <c r="A75" s="57"/>
      <c r="B75" s="241"/>
      <c r="C75" s="239"/>
      <c r="D75" s="239"/>
      <c r="E75" s="239"/>
      <c r="F75" s="239"/>
      <c r="G75" s="239"/>
      <c r="H75" s="239"/>
      <c r="I75" s="239"/>
      <c r="J75" s="239"/>
      <c r="K75" s="239"/>
      <c r="L75" s="239"/>
      <c r="M75" s="239"/>
      <c r="N75" s="239"/>
      <c r="O75" s="239"/>
      <c r="P75" s="239"/>
      <c r="Q75" s="239"/>
      <c r="R75" s="239"/>
      <c r="S75" s="239"/>
      <c r="T75" s="239"/>
      <c r="U75" s="240"/>
    </row>
    <row r="76" spans="1:21" ht="14.25" x14ac:dyDescent="0.2">
      <c r="A76" s="57"/>
      <c r="B76" s="241"/>
      <c r="C76" s="239"/>
      <c r="D76" s="239"/>
      <c r="E76" s="239"/>
      <c r="F76" s="239"/>
      <c r="G76" s="239"/>
      <c r="H76" s="239"/>
      <c r="I76" s="239"/>
      <c r="J76" s="239"/>
      <c r="K76" s="239"/>
      <c r="L76" s="239"/>
      <c r="M76" s="239"/>
      <c r="N76" s="239"/>
      <c r="O76" s="239"/>
      <c r="P76" s="239"/>
      <c r="Q76" s="239"/>
      <c r="R76" s="239"/>
      <c r="S76" s="239"/>
      <c r="T76" s="239"/>
      <c r="U76" s="240"/>
    </row>
    <row r="77" spans="1:21" ht="14.25" x14ac:dyDescent="0.2">
      <c r="A77" s="57"/>
      <c r="B77" s="241"/>
      <c r="C77" s="239"/>
      <c r="D77" s="239"/>
      <c r="E77" s="239"/>
      <c r="F77" s="239"/>
      <c r="G77" s="239"/>
      <c r="H77" s="239"/>
      <c r="I77" s="239"/>
      <c r="J77" s="239"/>
      <c r="K77" s="239"/>
      <c r="L77" s="239"/>
      <c r="M77" s="239"/>
      <c r="N77" s="239"/>
      <c r="O77" s="239"/>
      <c r="P77" s="239"/>
      <c r="Q77" s="239"/>
      <c r="R77" s="239"/>
      <c r="S77" s="239"/>
      <c r="T77" s="239"/>
      <c r="U77" s="240"/>
    </row>
    <row r="78" spans="1:21" ht="14.25" x14ac:dyDescent="0.2">
      <c r="A78" s="57"/>
      <c r="B78" s="241"/>
      <c r="C78" s="239"/>
      <c r="D78" s="239"/>
      <c r="E78" s="239"/>
      <c r="F78" s="239"/>
      <c r="G78" s="239"/>
      <c r="H78" s="239"/>
      <c r="I78" s="239"/>
      <c r="J78" s="239"/>
      <c r="K78" s="239"/>
      <c r="L78" s="239"/>
      <c r="M78" s="239"/>
      <c r="N78" s="239"/>
      <c r="O78" s="239"/>
      <c r="P78" s="239"/>
      <c r="Q78" s="239"/>
      <c r="R78" s="239"/>
      <c r="S78" s="239"/>
      <c r="T78" s="239"/>
      <c r="U78" s="240"/>
    </row>
    <row r="79" spans="1:21" ht="14.25" x14ac:dyDescent="0.2">
      <c r="A79" s="57"/>
      <c r="B79" s="241"/>
      <c r="C79" s="239"/>
      <c r="D79" s="239"/>
      <c r="E79" s="239"/>
      <c r="F79" s="239"/>
      <c r="G79" s="239"/>
      <c r="H79" s="239"/>
      <c r="I79" s="239"/>
      <c r="J79" s="239"/>
      <c r="K79" s="239"/>
      <c r="L79" s="239"/>
      <c r="M79" s="239"/>
      <c r="N79" s="239"/>
      <c r="O79" s="239"/>
      <c r="P79" s="239"/>
      <c r="Q79" s="239"/>
      <c r="R79" s="239"/>
      <c r="S79" s="239"/>
      <c r="T79" s="239"/>
      <c r="U79" s="240"/>
    </row>
    <row r="80" spans="1:21" ht="14.25" x14ac:dyDescent="0.2">
      <c r="A80" s="57"/>
      <c r="B80" s="241"/>
      <c r="C80" s="239"/>
      <c r="D80" s="239"/>
      <c r="E80" s="239"/>
      <c r="F80" s="239"/>
      <c r="G80" s="239"/>
      <c r="H80" s="239"/>
      <c r="I80" s="239"/>
      <c r="J80" s="239"/>
      <c r="K80" s="239"/>
      <c r="L80" s="239"/>
      <c r="M80" s="239"/>
      <c r="N80" s="239"/>
      <c r="O80" s="239"/>
      <c r="P80" s="239"/>
      <c r="Q80" s="239"/>
      <c r="R80" s="239"/>
      <c r="S80" s="239"/>
      <c r="T80" s="239"/>
      <c r="U80" s="240"/>
    </row>
    <row r="81" spans="1:21" ht="14.25" x14ac:dyDescent="0.2">
      <c r="A81" s="57"/>
      <c r="B81" s="241"/>
      <c r="C81" s="239"/>
      <c r="D81" s="239"/>
      <c r="E81" s="239"/>
      <c r="F81" s="239"/>
      <c r="G81" s="239"/>
      <c r="H81" s="239"/>
      <c r="I81" s="239"/>
      <c r="J81" s="239"/>
      <c r="K81" s="239"/>
      <c r="L81" s="239"/>
      <c r="M81" s="239"/>
      <c r="N81" s="239"/>
      <c r="O81" s="239"/>
      <c r="P81" s="239"/>
      <c r="Q81" s="239"/>
      <c r="R81" s="239"/>
      <c r="S81" s="239"/>
      <c r="T81" s="239"/>
      <c r="U81" s="240"/>
    </row>
    <row r="82" spans="1:21" ht="14.25" x14ac:dyDescent="0.2">
      <c r="A82" s="57"/>
      <c r="B82" s="241"/>
      <c r="C82" s="239"/>
      <c r="D82" s="239"/>
      <c r="E82" s="239"/>
      <c r="F82" s="239"/>
      <c r="G82" s="239"/>
      <c r="H82" s="239"/>
      <c r="I82" s="239"/>
      <c r="J82" s="239"/>
      <c r="K82" s="239"/>
      <c r="L82" s="239"/>
      <c r="M82" s="239"/>
      <c r="N82" s="239"/>
      <c r="O82" s="239"/>
      <c r="P82" s="239"/>
      <c r="Q82" s="239"/>
      <c r="R82" s="239"/>
      <c r="S82" s="239"/>
      <c r="T82" s="239"/>
      <c r="U82" s="240"/>
    </row>
    <row r="83" spans="1:21" ht="14.25" x14ac:dyDescent="0.2">
      <c r="A83" s="57"/>
      <c r="B83" s="241"/>
      <c r="C83" s="239"/>
      <c r="D83" s="239"/>
      <c r="E83" s="239"/>
      <c r="F83" s="239"/>
      <c r="G83" s="239"/>
      <c r="H83" s="239"/>
      <c r="I83" s="239"/>
      <c r="J83" s="239"/>
      <c r="K83" s="239"/>
      <c r="L83" s="239"/>
      <c r="M83" s="239"/>
      <c r="N83" s="239"/>
      <c r="O83" s="239"/>
      <c r="P83" s="239"/>
      <c r="Q83" s="239"/>
      <c r="R83" s="239"/>
      <c r="S83" s="239"/>
      <c r="T83" s="239"/>
      <c r="U83" s="240"/>
    </row>
    <row r="84" spans="1:21" ht="14.25" x14ac:dyDescent="0.2">
      <c r="A84" s="57"/>
      <c r="B84" s="241"/>
      <c r="C84" s="239"/>
      <c r="D84" s="239"/>
      <c r="E84" s="239"/>
      <c r="F84" s="239"/>
      <c r="G84" s="239"/>
      <c r="H84" s="239"/>
      <c r="I84" s="239"/>
      <c r="J84" s="239"/>
      <c r="K84" s="239"/>
      <c r="L84" s="239"/>
      <c r="M84" s="239"/>
      <c r="N84" s="239"/>
      <c r="O84" s="239"/>
      <c r="P84" s="239"/>
      <c r="Q84" s="239"/>
      <c r="R84" s="239"/>
      <c r="S84" s="239"/>
      <c r="T84" s="239"/>
      <c r="U84" s="240"/>
    </row>
    <row r="85" spans="1:21" ht="14.25" x14ac:dyDescent="0.2">
      <c r="A85" s="57"/>
      <c r="B85" s="241"/>
      <c r="C85" s="239"/>
      <c r="D85" s="239"/>
      <c r="E85" s="239"/>
      <c r="F85" s="239"/>
      <c r="G85" s="239"/>
      <c r="H85" s="239"/>
      <c r="I85" s="239"/>
      <c r="J85" s="239"/>
      <c r="K85" s="239"/>
      <c r="L85" s="239"/>
      <c r="M85" s="239"/>
      <c r="N85" s="239"/>
      <c r="O85" s="239"/>
      <c r="P85" s="239"/>
      <c r="Q85" s="239"/>
      <c r="R85" s="239"/>
      <c r="S85" s="239"/>
      <c r="T85" s="239"/>
      <c r="U85" s="240"/>
    </row>
    <row r="86" spans="1:21" ht="14.25" x14ac:dyDescent="0.2">
      <c r="A86" s="57"/>
      <c r="B86" s="241"/>
      <c r="C86" s="239"/>
      <c r="D86" s="239"/>
      <c r="E86" s="239"/>
      <c r="F86" s="239"/>
      <c r="G86" s="239"/>
      <c r="H86" s="239"/>
      <c r="I86" s="239"/>
      <c r="J86" s="239"/>
      <c r="K86" s="239"/>
      <c r="L86" s="239"/>
      <c r="M86" s="239"/>
      <c r="N86" s="239"/>
      <c r="O86" s="239"/>
      <c r="P86" s="239"/>
      <c r="Q86" s="239"/>
      <c r="R86" s="239"/>
      <c r="S86" s="239"/>
      <c r="T86" s="239"/>
      <c r="U86" s="240"/>
    </row>
    <row r="87" spans="1:21" ht="14.25" x14ac:dyDescent="0.2">
      <c r="A87" s="57"/>
      <c r="B87" s="241"/>
      <c r="C87" s="239"/>
      <c r="D87" s="239"/>
      <c r="E87" s="239"/>
      <c r="F87" s="239"/>
      <c r="G87" s="239"/>
      <c r="H87" s="239"/>
      <c r="I87" s="239"/>
      <c r="J87" s="239"/>
      <c r="K87" s="239"/>
      <c r="L87" s="239"/>
      <c r="M87" s="239"/>
      <c r="N87" s="239"/>
      <c r="O87" s="239"/>
      <c r="P87" s="239"/>
      <c r="Q87" s="239"/>
      <c r="R87" s="239"/>
      <c r="S87" s="239"/>
      <c r="T87" s="239"/>
      <c r="U87" s="240"/>
    </row>
    <row r="88" spans="1:21" ht="14.25" x14ac:dyDescent="0.2">
      <c r="A88" s="57"/>
      <c r="B88" s="241"/>
      <c r="C88" s="239"/>
      <c r="D88" s="239"/>
      <c r="E88" s="239"/>
      <c r="F88" s="239"/>
      <c r="G88" s="239"/>
      <c r="H88" s="239"/>
      <c r="I88" s="239"/>
      <c r="J88" s="239"/>
      <c r="K88" s="239"/>
      <c r="L88" s="239"/>
      <c r="M88" s="239"/>
      <c r="N88" s="239"/>
      <c r="O88" s="239"/>
      <c r="P88" s="239"/>
      <c r="Q88" s="239"/>
      <c r="R88" s="239"/>
      <c r="S88" s="239"/>
      <c r="T88" s="239"/>
      <c r="U88" s="240"/>
    </row>
    <row r="89" spans="1:21" ht="14.25" x14ac:dyDescent="0.2">
      <c r="A89" s="57"/>
      <c r="B89" s="241"/>
      <c r="C89" s="239"/>
      <c r="D89" s="239"/>
      <c r="E89" s="239"/>
      <c r="F89" s="239"/>
      <c r="G89" s="239"/>
      <c r="H89" s="239"/>
      <c r="I89" s="239"/>
      <c r="J89" s="239"/>
      <c r="K89" s="239"/>
      <c r="L89" s="239"/>
      <c r="M89" s="239"/>
      <c r="N89" s="239"/>
      <c r="O89" s="239"/>
      <c r="P89" s="239"/>
      <c r="Q89" s="239"/>
      <c r="R89" s="239"/>
      <c r="S89" s="239"/>
      <c r="T89" s="239"/>
      <c r="U89" s="240"/>
    </row>
    <row r="90" spans="1:21" ht="14.25" x14ac:dyDescent="0.2">
      <c r="A90" s="57"/>
      <c r="B90" s="241"/>
      <c r="C90" s="239"/>
      <c r="D90" s="239"/>
      <c r="E90" s="239"/>
      <c r="F90" s="239"/>
      <c r="G90" s="239"/>
      <c r="H90" s="239"/>
      <c r="I90" s="239"/>
      <c r="J90" s="239"/>
      <c r="K90" s="239"/>
      <c r="L90" s="239"/>
      <c r="M90" s="239"/>
      <c r="N90" s="239"/>
      <c r="O90" s="239"/>
      <c r="P90" s="239"/>
      <c r="Q90" s="239"/>
      <c r="R90" s="239"/>
      <c r="S90" s="239"/>
      <c r="T90" s="239"/>
      <c r="U90" s="240"/>
    </row>
    <row r="91" spans="1:21" ht="14.25" x14ac:dyDescent="0.2">
      <c r="A91" s="57"/>
      <c r="B91" s="241"/>
      <c r="C91" s="239"/>
      <c r="D91" s="239"/>
      <c r="E91" s="239"/>
      <c r="F91" s="239"/>
      <c r="G91" s="239"/>
      <c r="H91" s="239"/>
      <c r="I91" s="239"/>
      <c r="J91" s="239"/>
      <c r="K91" s="239"/>
      <c r="L91" s="239"/>
      <c r="M91" s="239"/>
      <c r="N91" s="239"/>
      <c r="O91" s="239"/>
      <c r="P91" s="239"/>
      <c r="Q91" s="239"/>
      <c r="R91" s="239"/>
      <c r="S91" s="239"/>
      <c r="T91" s="239"/>
      <c r="U91" s="240"/>
    </row>
    <row r="92" spans="1:21" ht="14.25" x14ac:dyDescent="0.2">
      <c r="A92" s="56"/>
      <c r="B92" s="242"/>
      <c r="C92" s="243"/>
      <c r="D92" s="243"/>
      <c r="E92" s="243"/>
      <c r="F92" s="243"/>
      <c r="G92" s="243"/>
      <c r="H92" s="243"/>
      <c r="I92" s="243"/>
      <c r="J92" s="243"/>
      <c r="K92" s="243"/>
      <c r="L92" s="243"/>
      <c r="M92" s="243"/>
      <c r="N92" s="243"/>
      <c r="O92" s="243"/>
      <c r="P92" s="243"/>
      <c r="Q92" s="243"/>
      <c r="R92" s="243"/>
      <c r="S92" s="243"/>
      <c r="T92" s="243"/>
      <c r="U92" s="244"/>
    </row>
    <row r="93" spans="1:21" ht="15" x14ac:dyDescent="0.2">
      <c r="A93" s="218" t="s">
        <v>65</v>
      </c>
      <c r="B93" s="219"/>
      <c r="C93" s="219"/>
      <c r="D93" s="219"/>
      <c r="E93" s="219"/>
      <c r="F93" s="219"/>
      <c r="G93" s="219"/>
      <c r="H93" s="219"/>
      <c r="I93" s="219"/>
      <c r="J93" s="219"/>
      <c r="K93" s="219"/>
      <c r="L93" s="219"/>
      <c r="M93" s="219"/>
      <c r="N93" s="219"/>
      <c r="O93" s="219"/>
      <c r="P93" s="219"/>
      <c r="Q93" s="219"/>
      <c r="R93" s="219"/>
      <c r="S93" s="220"/>
      <c r="T93" s="221">
        <f>T5+T27+T49+T71</f>
        <v>0</v>
      </c>
      <c r="U93" s="222"/>
    </row>
  </sheetData>
  <mergeCells count="24">
    <mergeCell ref="A93:S93"/>
    <mergeCell ref="T93:U93"/>
    <mergeCell ref="B8:U26"/>
    <mergeCell ref="B30:U48"/>
    <mergeCell ref="B52:U70"/>
    <mergeCell ref="B74:U92"/>
    <mergeCell ref="B73:U73"/>
    <mergeCell ref="A49:A50"/>
    <mergeCell ref="B49:S50"/>
    <mergeCell ref="T49:U50"/>
    <mergeCell ref="B51:U51"/>
    <mergeCell ref="A71:A72"/>
    <mergeCell ref="B71:S72"/>
    <mergeCell ref="T71:U72"/>
    <mergeCell ref="B7:U7"/>
    <mergeCell ref="A27:A28"/>
    <mergeCell ref="B27:S28"/>
    <mergeCell ref="T27:U28"/>
    <mergeCell ref="B29:U29"/>
    <mergeCell ref="A3:U3"/>
    <mergeCell ref="B4:S4"/>
    <mergeCell ref="A5:A6"/>
    <mergeCell ref="B5:S6"/>
    <mergeCell ref="T5:U6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3:U93"/>
  <sheetViews>
    <sheetView workbookViewId="0">
      <selection activeCell="B4" sqref="B4:S4"/>
    </sheetView>
  </sheetViews>
  <sheetFormatPr defaultRowHeight="12.75" x14ac:dyDescent="0.2"/>
  <sheetData>
    <row r="3" spans="1:21" ht="15.75" x14ac:dyDescent="0.2">
      <c r="A3" s="103" t="s">
        <v>70</v>
      </c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03"/>
      <c r="M3" s="103"/>
      <c r="N3" s="103"/>
      <c r="O3" s="103"/>
      <c r="P3" s="103"/>
      <c r="Q3" s="103"/>
      <c r="R3" s="103"/>
      <c r="S3" s="103"/>
      <c r="T3" s="103"/>
      <c r="U3" s="103"/>
    </row>
    <row r="4" spans="1:21" ht="14.25" x14ac:dyDescent="0.2">
      <c r="A4" s="39" t="s">
        <v>85</v>
      </c>
      <c r="B4" s="100" t="s">
        <v>87</v>
      </c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1"/>
      <c r="T4" s="54" t="s">
        <v>86</v>
      </c>
      <c r="U4" s="55"/>
    </row>
    <row r="5" spans="1:21" ht="12.75" customHeight="1" x14ac:dyDescent="0.2">
      <c r="A5" s="201">
        <v>1</v>
      </c>
      <c r="B5" s="111" t="s">
        <v>110</v>
      </c>
      <c r="C5" s="111"/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112"/>
      <c r="T5" s="209">
        <v>0</v>
      </c>
      <c r="U5" s="210"/>
    </row>
    <row r="6" spans="1:21" ht="12.75" customHeight="1" x14ac:dyDescent="0.2">
      <c r="A6" s="202"/>
      <c r="B6" s="114"/>
      <c r="C6" s="114"/>
      <c r="D6" s="114"/>
      <c r="E6" s="114"/>
      <c r="F6" s="114"/>
      <c r="G6" s="114"/>
      <c r="H6" s="114"/>
      <c r="I6" s="114"/>
      <c r="J6" s="114"/>
      <c r="K6" s="114"/>
      <c r="L6" s="114"/>
      <c r="M6" s="114"/>
      <c r="N6" s="114"/>
      <c r="O6" s="114"/>
      <c r="P6" s="114"/>
      <c r="Q6" s="114"/>
      <c r="R6" s="114"/>
      <c r="S6" s="115"/>
      <c r="T6" s="211"/>
      <c r="U6" s="212"/>
    </row>
    <row r="7" spans="1:21" ht="14.25" customHeight="1" x14ac:dyDescent="0.2">
      <c r="A7" s="57"/>
      <c r="B7" s="213" t="s">
        <v>89</v>
      </c>
      <c r="C7" s="214"/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5"/>
    </row>
    <row r="8" spans="1:21" ht="14.25" customHeight="1" x14ac:dyDescent="0.2">
      <c r="A8" s="57"/>
      <c r="B8" s="238" t="s">
        <v>109</v>
      </c>
      <c r="C8" s="239"/>
      <c r="D8" s="239"/>
      <c r="E8" s="239"/>
      <c r="F8" s="239"/>
      <c r="G8" s="239"/>
      <c r="H8" s="239"/>
      <c r="I8" s="239"/>
      <c r="J8" s="239"/>
      <c r="K8" s="239"/>
      <c r="L8" s="239"/>
      <c r="M8" s="239"/>
      <c r="N8" s="239"/>
      <c r="O8" s="239"/>
      <c r="P8" s="239"/>
      <c r="Q8" s="239"/>
      <c r="R8" s="239"/>
      <c r="S8" s="239"/>
      <c r="T8" s="239"/>
      <c r="U8" s="240"/>
    </row>
    <row r="9" spans="1:21" ht="14.25" x14ac:dyDescent="0.2">
      <c r="A9" s="57"/>
      <c r="B9" s="241"/>
      <c r="C9" s="239"/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239"/>
      <c r="P9" s="239"/>
      <c r="Q9" s="239"/>
      <c r="R9" s="239"/>
      <c r="S9" s="239"/>
      <c r="T9" s="239"/>
      <c r="U9" s="240"/>
    </row>
    <row r="10" spans="1:21" ht="14.25" x14ac:dyDescent="0.2">
      <c r="A10" s="57"/>
      <c r="B10" s="241"/>
      <c r="C10" s="239"/>
      <c r="D10" s="239"/>
      <c r="E10" s="239"/>
      <c r="F10" s="239"/>
      <c r="G10" s="239"/>
      <c r="H10" s="239"/>
      <c r="I10" s="239"/>
      <c r="J10" s="239"/>
      <c r="K10" s="239"/>
      <c r="L10" s="239"/>
      <c r="M10" s="239"/>
      <c r="N10" s="239"/>
      <c r="O10" s="239"/>
      <c r="P10" s="239"/>
      <c r="Q10" s="239"/>
      <c r="R10" s="239"/>
      <c r="S10" s="239"/>
      <c r="T10" s="239"/>
      <c r="U10" s="240"/>
    </row>
    <row r="11" spans="1:21" ht="14.25" x14ac:dyDescent="0.2">
      <c r="A11" s="57"/>
      <c r="B11" s="241"/>
      <c r="C11" s="239"/>
      <c r="D11" s="239"/>
      <c r="E11" s="239"/>
      <c r="F11" s="239"/>
      <c r="G11" s="239"/>
      <c r="H11" s="239"/>
      <c r="I11" s="239"/>
      <c r="J11" s="239"/>
      <c r="K11" s="239"/>
      <c r="L11" s="239"/>
      <c r="M11" s="239"/>
      <c r="N11" s="239"/>
      <c r="O11" s="239"/>
      <c r="P11" s="239"/>
      <c r="Q11" s="239"/>
      <c r="R11" s="239"/>
      <c r="S11" s="239"/>
      <c r="T11" s="239"/>
      <c r="U11" s="240"/>
    </row>
    <row r="12" spans="1:21" ht="14.25" x14ac:dyDescent="0.2">
      <c r="A12" s="57"/>
      <c r="B12" s="241"/>
      <c r="C12" s="239"/>
      <c r="D12" s="239"/>
      <c r="E12" s="239"/>
      <c r="F12" s="239"/>
      <c r="G12" s="239"/>
      <c r="H12" s="239"/>
      <c r="I12" s="239"/>
      <c r="J12" s="239"/>
      <c r="K12" s="239"/>
      <c r="L12" s="239"/>
      <c r="M12" s="239"/>
      <c r="N12" s="239"/>
      <c r="O12" s="239"/>
      <c r="P12" s="239"/>
      <c r="Q12" s="239"/>
      <c r="R12" s="239"/>
      <c r="S12" s="239"/>
      <c r="T12" s="239"/>
      <c r="U12" s="240"/>
    </row>
    <row r="13" spans="1:21" ht="14.25" x14ac:dyDescent="0.2">
      <c r="A13" s="57"/>
      <c r="B13" s="241"/>
      <c r="C13" s="239"/>
      <c r="D13" s="239"/>
      <c r="E13" s="239"/>
      <c r="F13" s="239"/>
      <c r="G13" s="239"/>
      <c r="H13" s="239"/>
      <c r="I13" s="239"/>
      <c r="J13" s="239"/>
      <c r="K13" s="239"/>
      <c r="L13" s="239"/>
      <c r="M13" s="239"/>
      <c r="N13" s="239"/>
      <c r="O13" s="239"/>
      <c r="P13" s="239"/>
      <c r="Q13" s="239"/>
      <c r="R13" s="239"/>
      <c r="S13" s="239"/>
      <c r="T13" s="239"/>
      <c r="U13" s="240"/>
    </row>
    <row r="14" spans="1:21" ht="14.25" x14ac:dyDescent="0.2">
      <c r="A14" s="57"/>
      <c r="B14" s="241"/>
      <c r="C14" s="239"/>
      <c r="D14" s="239"/>
      <c r="E14" s="239"/>
      <c r="F14" s="239"/>
      <c r="G14" s="239"/>
      <c r="H14" s="239"/>
      <c r="I14" s="239"/>
      <c r="J14" s="239"/>
      <c r="K14" s="239"/>
      <c r="L14" s="239"/>
      <c r="M14" s="239"/>
      <c r="N14" s="239"/>
      <c r="O14" s="239"/>
      <c r="P14" s="239"/>
      <c r="Q14" s="239"/>
      <c r="R14" s="239"/>
      <c r="S14" s="239"/>
      <c r="T14" s="239"/>
      <c r="U14" s="240"/>
    </row>
    <row r="15" spans="1:21" ht="14.25" x14ac:dyDescent="0.2">
      <c r="A15" s="57"/>
      <c r="B15" s="241"/>
      <c r="C15" s="239"/>
      <c r="D15" s="239"/>
      <c r="E15" s="239"/>
      <c r="F15" s="239"/>
      <c r="G15" s="239"/>
      <c r="H15" s="239"/>
      <c r="I15" s="239"/>
      <c r="J15" s="239"/>
      <c r="K15" s="239"/>
      <c r="L15" s="239"/>
      <c r="M15" s="239"/>
      <c r="N15" s="239"/>
      <c r="O15" s="239"/>
      <c r="P15" s="239"/>
      <c r="Q15" s="239"/>
      <c r="R15" s="239"/>
      <c r="S15" s="239"/>
      <c r="T15" s="239"/>
      <c r="U15" s="240"/>
    </row>
    <row r="16" spans="1:21" ht="14.25" x14ac:dyDescent="0.2">
      <c r="A16" s="57"/>
      <c r="B16" s="241"/>
      <c r="C16" s="239"/>
      <c r="D16" s="239"/>
      <c r="E16" s="239"/>
      <c r="F16" s="239"/>
      <c r="G16" s="239"/>
      <c r="H16" s="239"/>
      <c r="I16" s="239"/>
      <c r="J16" s="239"/>
      <c r="K16" s="239"/>
      <c r="L16" s="239"/>
      <c r="M16" s="239"/>
      <c r="N16" s="239"/>
      <c r="O16" s="239"/>
      <c r="P16" s="239"/>
      <c r="Q16" s="239"/>
      <c r="R16" s="239"/>
      <c r="S16" s="239"/>
      <c r="T16" s="239"/>
      <c r="U16" s="240"/>
    </row>
    <row r="17" spans="1:21" ht="14.25" x14ac:dyDescent="0.2">
      <c r="A17" s="57"/>
      <c r="B17" s="241"/>
      <c r="C17" s="239"/>
      <c r="D17" s="239"/>
      <c r="E17" s="239"/>
      <c r="F17" s="239"/>
      <c r="G17" s="239"/>
      <c r="H17" s="239"/>
      <c r="I17" s="239"/>
      <c r="J17" s="239"/>
      <c r="K17" s="239"/>
      <c r="L17" s="239"/>
      <c r="M17" s="239"/>
      <c r="N17" s="239"/>
      <c r="O17" s="239"/>
      <c r="P17" s="239"/>
      <c r="Q17" s="239"/>
      <c r="R17" s="239"/>
      <c r="S17" s="239"/>
      <c r="T17" s="239"/>
      <c r="U17" s="240"/>
    </row>
    <row r="18" spans="1:21" ht="14.25" x14ac:dyDescent="0.2">
      <c r="A18" s="57"/>
      <c r="B18" s="241"/>
      <c r="C18" s="239"/>
      <c r="D18" s="239"/>
      <c r="E18" s="239"/>
      <c r="F18" s="239"/>
      <c r="G18" s="239"/>
      <c r="H18" s="239"/>
      <c r="I18" s="239"/>
      <c r="J18" s="239"/>
      <c r="K18" s="239"/>
      <c r="L18" s="239"/>
      <c r="M18" s="239"/>
      <c r="N18" s="239"/>
      <c r="O18" s="239"/>
      <c r="P18" s="239"/>
      <c r="Q18" s="239"/>
      <c r="R18" s="239"/>
      <c r="S18" s="239"/>
      <c r="T18" s="239"/>
      <c r="U18" s="240"/>
    </row>
    <row r="19" spans="1:21" ht="14.25" x14ac:dyDescent="0.2">
      <c r="A19" s="57"/>
      <c r="B19" s="241"/>
      <c r="C19" s="239"/>
      <c r="D19" s="239"/>
      <c r="E19" s="239"/>
      <c r="F19" s="239"/>
      <c r="G19" s="239"/>
      <c r="H19" s="239"/>
      <c r="I19" s="239"/>
      <c r="J19" s="239"/>
      <c r="K19" s="239"/>
      <c r="L19" s="239"/>
      <c r="M19" s="239"/>
      <c r="N19" s="239"/>
      <c r="O19" s="239"/>
      <c r="P19" s="239"/>
      <c r="Q19" s="239"/>
      <c r="R19" s="239"/>
      <c r="S19" s="239"/>
      <c r="T19" s="239"/>
      <c r="U19" s="240"/>
    </row>
    <row r="20" spans="1:21" ht="14.25" x14ac:dyDescent="0.2">
      <c r="A20" s="57"/>
      <c r="B20" s="241"/>
      <c r="C20" s="239"/>
      <c r="D20" s="239"/>
      <c r="E20" s="239"/>
      <c r="F20" s="239"/>
      <c r="G20" s="239"/>
      <c r="H20" s="239"/>
      <c r="I20" s="239"/>
      <c r="J20" s="239"/>
      <c r="K20" s="239"/>
      <c r="L20" s="239"/>
      <c r="M20" s="239"/>
      <c r="N20" s="239"/>
      <c r="O20" s="239"/>
      <c r="P20" s="239"/>
      <c r="Q20" s="239"/>
      <c r="R20" s="239"/>
      <c r="S20" s="239"/>
      <c r="T20" s="239"/>
      <c r="U20" s="240"/>
    </row>
    <row r="21" spans="1:21" ht="14.25" x14ac:dyDescent="0.2">
      <c r="A21" s="57"/>
      <c r="B21" s="241"/>
      <c r="C21" s="239"/>
      <c r="D21" s="239"/>
      <c r="E21" s="239"/>
      <c r="F21" s="239"/>
      <c r="G21" s="239"/>
      <c r="H21" s="239"/>
      <c r="I21" s="239"/>
      <c r="J21" s="239"/>
      <c r="K21" s="239"/>
      <c r="L21" s="239"/>
      <c r="M21" s="239"/>
      <c r="N21" s="239"/>
      <c r="O21" s="239"/>
      <c r="P21" s="239"/>
      <c r="Q21" s="239"/>
      <c r="R21" s="239"/>
      <c r="S21" s="239"/>
      <c r="T21" s="239"/>
      <c r="U21" s="240"/>
    </row>
    <row r="22" spans="1:21" ht="14.25" x14ac:dyDescent="0.2">
      <c r="A22" s="57"/>
      <c r="B22" s="241"/>
      <c r="C22" s="239"/>
      <c r="D22" s="239"/>
      <c r="E22" s="239"/>
      <c r="F22" s="239"/>
      <c r="G22" s="239"/>
      <c r="H22" s="239"/>
      <c r="I22" s="239"/>
      <c r="J22" s="239"/>
      <c r="K22" s="239"/>
      <c r="L22" s="239"/>
      <c r="M22" s="239"/>
      <c r="N22" s="239"/>
      <c r="O22" s="239"/>
      <c r="P22" s="239"/>
      <c r="Q22" s="239"/>
      <c r="R22" s="239"/>
      <c r="S22" s="239"/>
      <c r="T22" s="239"/>
      <c r="U22" s="240"/>
    </row>
    <row r="23" spans="1:21" ht="14.25" x14ac:dyDescent="0.2">
      <c r="A23" s="57"/>
      <c r="B23" s="241"/>
      <c r="C23" s="239"/>
      <c r="D23" s="239"/>
      <c r="E23" s="239"/>
      <c r="F23" s="239"/>
      <c r="G23" s="239"/>
      <c r="H23" s="239"/>
      <c r="I23" s="239"/>
      <c r="J23" s="239"/>
      <c r="K23" s="239"/>
      <c r="L23" s="239"/>
      <c r="M23" s="239"/>
      <c r="N23" s="239"/>
      <c r="O23" s="239"/>
      <c r="P23" s="239"/>
      <c r="Q23" s="239"/>
      <c r="R23" s="239"/>
      <c r="S23" s="239"/>
      <c r="T23" s="239"/>
      <c r="U23" s="240"/>
    </row>
    <row r="24" spans="1:21" ht="14.25" x14ac:dyDescent="0.2">
      <c r="A24" s="57"/>
      <c r="B24" s="241"/>
      <c r="C24" s="239"/>
      <c r="D24" s="239"/>
      <c r="E24" s="239"/>
      <c r="F24" s="239"/>
      <c r="G24" s="239"/>
      <c r="H24" s="239"/>
      <c r="I24" s="239"/>
      <c r="J24" s="239"/>
      <c r="K24" s="239"/>
      <c r="L24" s="239"/>
      <c r="M24" s="239"/>
      <c r="N24" s="239"/>
      <c r="O24" s="239"/>
      <c r="P24" s="239"/>
      <c r="Q24" s="239"/>
      <c r="R24" s="239"/>
      <c r="S24" s="239"/>
      <c r="T24" s="239"/>
      <c r="U24" s="240"/>
    </row>
    <row r="25" spans="1:21" ht="14.25" x14ac:dyDescent="0.2">
      <c r="A25" s="57"/>
      <c r="B25" s="241"/>
      <c r="C25" s="239"/>
      <c r="D25" s="239"/>
      <c r="E25" s="239"/>
      <c r="F25" s="239"/>
      <c r="G25" s="239"/>
      <c r="H25" s="239"/>
      <c r="I25" s="239"/>
      <c r="J25" s="239"/>
      <c r="K25" s="239"/>
      <c r="L25" s="239"/>
      <c r="M25" s="239"/>
      <c r="N25" s="239"/>
      <c r="O25" s="239"/>
      <c r="P25" s="239"/>
      <c r="Q25" s="239"/>
      <c r="R25" s="239"/>
      <c r="S25" s="239"/>
      <c r="T25" s="239"/>
      <c r="U25" s="240"/>
    </row>
    <row r="26" spans="1:21" ht="14.25" x14ac:dyDescent="0.2">
      <c r="A26" s="57"/>
      <c r="B26" s="242"/>
      <c r="C26" s="243"/>
      <c r="D26" s="243"/>
      <c r="E26" s="243"/>
      <c r="F26" s="243"/>
      <c r="G26" s="243"/>
      <c r="H26" s="243"/>
      <c r="I26" s="243"/>
      <c r="J26" s="243"/>
      <c r="K26" s="243"/>
      <c r="L26" s="243"/>
      <c r="M26" s="243"/>
      <c r="N26" s="243"/>
      <c r="O26" s="243"/>
      <c r="P26" s="243"/>
      <c r="Q26" s="243"/>
      <c r="R26" s="243"/>
      <c r="S26" s="243"/>
      <c r="T26" s="243"/>
      <c r="U26" s="244"/>
    </row>
    <row r="27" spans="1:21" ht="12.75" customHeight="1" x14ac:dyDescent="0.2">
      <c r="A27" s="201">
        <v>2</v>
      </c>
      <c r="B27" s="227" t="s">
        <v>81</v>
      </c>
      <c r="C27" s="227"/>
      <c r="D27" s="227"/>
      <c r="E27" s="227"/>
      <c r="F27" s="227"/>
      <c r="G27" s="227"/>
      <c r="H27" s="227"/>
      <c r="I27" s="227"/>
      <c r="J27" s="227"/>
      <c r="K27" s="227"/>
      <c r="L27" s="227"/>
      <c r="M27" s="227"/>
      <c r="N27" s="227"/>
      <c r="O27" s="227"/>
      <c r="P27" s="227"/>
      <c r="Q27" s="227"/>
      <c r="R27" s="227"/>
      <c r="S27" s="227"/>
      <c r="T27" s="209">
        <v>0</v>
      </c>
      <c r="U27" s="210"/>
    </row>
    <row r="28" spans="1:21" ht="12.75" customHeight="1" x14ac:dyDescent="0.2">
      <c r="A28" s="202"/>
      <c r="B28" s="227"/>
      <c r="C28" s="227"/>
      <c r="D28" s="227"/>
      <c r="E28" s="227"/>
      <c r="F28" s="227"/>
      <c r="G28" s="227"/>
      <c r="H28" s="227"/>
      <c r="I28" s="227"/>
      <c r="J28" s="227"/>
      <c r="K28" s="227"/>
      <c r="L28" s="227"/>
      <c r="M28" s="227"/>
      <c r="N28" s="227"/>
      <c r="O28" s="227"/>
      <c r="P28" s="227"/>
      <c r="Q28" s="227"/>
      <c r="R28" s="227"/>
      <c r="S28" s="227"/>
      <c r="T28" s="211"/>
      <c r="U28" s="212"/>
    </row>
    <row r="29" spans="1:21" ht="14.25" customHeight="1" x14ac:dyDescent="0.2">
      <c r="A29" s="57"/>
      <c r="B29" s="213" t="s">
        <v>89</v>
      </c>
      <c r="C29" s="214"/>
      <c r="D29" s="214"/>
      <c r="E29" s="214"/>
      <c r="F29" s="214"/>
      <c r="G29" s="214"/>
      <c r="H29" s="214"/>
      <c r="I29" s="214"/>
      <c r="J29" s="214"/>
      <c r="K29" s="214"/>
      <c r="L29" s="214"/>
      <c r="M29" s="214"/>
      <c r="N29" s="214"/>
      <c r="O29" s="214"/>
      <c r="P29" s="214"/>
      <c r="Q29" s="214"/>
      <c r="R29" s="214"/>
      <c r="S29" s="214"/>
      <c r="T29" s="214"/>
      <c r="U29" s="215"/>
    </row>
    <row r="30" spans="1:21" ht="14.25" x14ac:dyDescent="0.2">
      <c r="A30" s="57"/>
      <c r="B30" s="238" t="s">
        <v>109</v>
      </c>
      <c r="C30" s="239"/>
      <c r="D30" s="239"/>
      <c r="E30" s="239"/>
      <c r="F30" s="239"/>
      <c r="G30" s="239"/>
      <c r="H30" s="239"/>
      <c r="I30" s="239"/>
      <c r="J30" s="239"/>
      <c r="K30" s="239"/>
      <c r="L30" s="239"/>
      <c r="M30" s="239"/>
      <c r="N30" s="239"/>
      <c r="O30" s="239"/>
      <c r="P30" s="239"/>
      <c r="Q30" s="239"/>
      <c r="R30" s="239"/>
      <c r="S30" s="239"/>
      <c r="T30" s="239"/>
      <c r="U30" s="240"/>
    </row>
    <row r="31" spans="1:21" ht="14.25" x14ac:dyDescent="0.2">
      <c r="A31" s="57"/>
      <c r="B31" s="241"/>
      <c r="C31" s="239"/>
      <c r="D31" s="239"/>
      <c r="E31" s="239"/>
      <c r="F31" s="239"/>
      <c r="G31" s="239"/>
      <c r="H31" s="239"/>
      <c r="I31" s="239"/>
      <c r="J31" s="239"/>
      <c r="K31" s="239"/>
      <c r="L31" s="239"/>
      <c r="M31" s="239"/>
      <c r="N31" s="239"/>
      <c r="O31" s="239"/>
      <c r="P31" s="239"/>
      <c r="Q31" s="239"/>
      <c r="R31" s="239"/>
      <c r="S31" s="239"/>
      <c r="T31" s="239"/>
      <c r="U31" s="240"/>
    </row>
    <row r="32" spans="1:21" ht="14.25" x14ac:dyDescent="0.2">
      <c r="A32" s="57"/>
      <c r="B32" s="241"/>
      <c r="C32" s="239"/>
      <c r="D32" s="239"/>
      <c r="E32" s="239"/>
      <c r="F32" s="239"/>
      <c r="G32" s="239"/>
      <c r="H32" s="239"/>
      <c r="I32" s="239"/>
      <c r="J32" s="239"/>
      <c r="K32" s="239"/>
      <c r="L32" s="239"/>
      <c r="M32" s="239"/>
      <c r="N32" s="239"/>
      <c r="O32" s="239"/>
      <c r="P32" s="239"/>
      <c r="Q32" s="239"/>
      <c r="R32" s="239"/>
      <c r="S32" s="239"/>
      <c r="T32" s="239"/>
      <c r="U32" s="240"/>
    </row>
    <row r="33" spans="1:21" ht="14.25" x14ac:dyDescent="0.2">
      <c r="A33" s="57"/>
      <c r="B33" s="241"/>
      <c r="C33" s="239"/>
      <c r="D33" s="239"/>
      <c r="E33" s="239"/>
      <c r="F33" s="239"/>
      <c r="G33" s="239"/>
      <c r="H33" s="239"/>
      <c r="I33" s="239"/>
      <c r="J33" s="239"/>
      <c r="K33" s="239"/>
      <c r="L33" s="239"/>
      <c r="M33" s="239"/>
      <c r="N33" s="239"/>
      <c r="O33" s="239"/>
      <c r="P33" s="239"/>
      <c r="Q33" s="239"/>
      <c r="R33" s="239"/>
      <c r="S33" s="239"/>
      <c r="T33" s="239"/>
      <c r="U33" s="240"/>
    </row>
    <row r="34" spans="1:21" ht="14.25" x14ac:dyDescent="0.2">
      <c r="A34" s="57"/>
      <c r="B34" s="241"/>
      <c r="C34" s="239"/>
      <c r="D34" s="239"/>
      <c r="E34" s="239"/>
      <c r="F34" s="239"/>
      <c r="G34" s="239"/>
      <c r="H34" s="239"/>
      <c r="I34" s="239"/>
      <c r="J34" s="239"/>
      <c r="K34" s="239"/>
      <c r="L34" s="239"/>
      <c r="M34" s="239"/>
      <c r="N34" s="239"/>
      <c r="O34" s="239"/>
      <c r="P34" s="239"/>
      <c r="Q34" s="239"/>
      <c r="R34" s="239"/>
      <c r="S34" s="239"/>
      <c r="T34" s="239"/>
      <c r="U34" s="240"/>
    </row>
    <row r="35" spans="1:21" ht="14.25" x14ac:dyDescent="0.2">
      <c r="A35" s="57"/>
      <c r="B35" s="241"/>
      <c r="C35" s="239"/>
      <c r="D35" s="239"/>
      <c r="E35" s="239"/>
      <c r="F35" s="239"/>
      <c r="G35" s="239"/>
      <c r="H35" s="239"/>
      <c r="I35" s="239"/>
      <c r="J35" s="239"/>
      <c r="K35" s="239"/>
      <c r="L35" s="239"/>
      <c r="M35" s="239"/>
      <c r="N35" s="239"/>
      <c r="O35" s="239"/>
      <c r="P35" s="239"/>
      <c r="Q35" s="239"/>
      <c r="R35" s="239"/>
      <c r="S35" s="239"/>
      <c r="T35" s="239"/>
      <c r="U35" s="240"/>
    </row>
    <row r="36" spans="1:21" ht="14.25" x14ac:dyDescent="0.2">
      <c r="A36" s="57"/>
      <c r="B36" s="241"/>
      <c r="C36" s="239"/>
      <c r="D36" s="239"/>
      <c r="E36" s="239"/>
      <c r="F36" s="239"/>
      <c r="G36" s="239"/>
      <c r="H36" s="239"/>
      <c r="I36" s="239"/>
      <c r="J36" s="239"/>
      <c r="K36" s="239"/>
      <c r="L36" s="239"/>
      <c r="M36" s="239"/>
      <c r="N36" s="239"/>
      <c r="O36" s="239"/>
      <c r="P36" s="239"/>
      <c r="Q36" s="239"/>
      <c r="R36" s="239"/>
      <c r="S36" s="239"/>
      <c r="T36" s="239"/>
      <c r="U36" s="240"/>
    </row>
    <row r="37" spans="1:21" ht="14.25" x14ac:dyDescent="0.2">
      <c r="A37" s="57"/>
      <c r="B37" s="241"/>
      <c r="C37" s="239"/>
      <c r="D37" s="239"/>
      <c r="E37" s="239"/>
      <c r="F37" s="239"/>
      <c r="G37" s="239"/>
      <c r="H37" s="239"/>
      <c r="I37" s="239"/>
      <c r="J37" s="239"/>
      <c r="K37" s="239"/>
      <c r="L37" s="239"/>
      <c r="M37" s="239"/>
      <c r="N37" s="239"/>
      <c r="O37" s="239"/>
      <c r="P37" s="239"/>
      <c r="Q37" s="239"/>
      <c r="R37" s="239"/>
      <c r="S37" s="239"/>
      <c r="T37" s="239"/>
      <c r="U37" s="240"/>
    </row>
    <row r="38" spans="1:21" ht="14.25" x14ac:dyDescent="0.2">
      <c r="A38" s="57"/>
      <c r="B38" s="241"/>
      <c r="C38" s="239"/>
      <c r="D38" s="239"/>
      <c r="E38" s="239"/>
      <c r="F38" s="239"/>
      <c r="G38" s="239"/>
      <c r="H38" s="239"/>
      <c r="I38" s="239"/>
      <c r="J38" s="239"/>
      <c r="K38" s="239"/>
      <c r="L38" s="239"/>
      <c r="M38" s="239"/>
      <c r="N38" s="239"/>
      <c r="O38" s="239"/>
      <c r="P38" s="239"/>
      <c r="Q38" s="239"/>
      <c r="R38" s="239"/>
      <c r="S38" s="239"/>
      <c r="T38" s="239"/>
      <c r="U38" s="240"/>
    </row>
    <row r="39" spans="1:21" ht="14.25" x14ac:dyDescent="0.2">
      <c r="A39" s="57"/>
      <c r="B39" s="241"/>
      <c r="C39" s="239"/>
      <c r="D39" s="239"/>
      <c r="E39" s="239"/>
      <c r="F39" s="239"/>
      <c r="G39" s="239"/>
      <c r="H39" s="239"/>
      <c r="I39" s="239"/>
      <c r="J39" s="239"/>
      <c r="K39" s="239"/>
      <c r="L39" s="239"/>
      <c r="M39" s="239"/>
      <c r="N39" s="239"/>
      <c r="O39" s="239"/>
      <c r="P39" s="239"/>
      <c r="Q39" s="239"/>
      <c r="R39" s="239"/>
      <c r="S39" s="239"/>
      <c r="T39" s="239"/>
      <c r="U39" s="240"/>
    </row>
    <row r="40" spans="1:21" ht="14.25" x14ac:dyDescent="0.2">
      <c r="A40" s="57"/>
      <c r="B40" s="241"/>
      <c r="C40" s="239"/>
      <c r="D40" s="239"/>
      <c r="E40" s="239"/>
      <c r="F40" s="239"/>
      <c r="G40" s="239"/>
      <c r="H40" s="239"/>
      <c r="I40" s="239"/>
      <c r="J40" s="239"/>
      <c r="K40" s="239"/>
      <c r="L40" s="239"/>
      <c r="M40" s="239"/>
      <c r="N40" s="239"/>
      <c r="O40" s="239"/>
      <c r="P40" s="239"/>
      <c r="Q40" s="239"/>
      <c r="R40" s="239"/>
      <c r="S40" s="239"/>
      <c r="T40" s="239"/>
      <c r="U40" s="240"/>
    </row>
    <row r="41" spans="1:21" ht="14.25" x14ac:dyDescent="0.2">
      <c r="A41" s="57"/>
      <c r="B41" s="241"/>
      <c r="C41" s="239"/>
      <c r="D41" s="239"/>
      <c r="E41" s="239"/>
      <c r="F41" s="239"/>
      <c r="G41" s="239"/>
      <c r="H41" s="239"/>
      <c r="I41" s="239"/>
      <c r="J41" s="239"/>
      <c r="K41" s="239"/>
      <c r="L41" s="239"/>
      <c r="M41" s="239"/>
      <c r="N41" s="239"/>
      <c r="O41" s="239"/>
      <c r="P41" s="239"/>
      <c r="Q41" s="239"/>
      <c r="R41" s="239"/>
      <c r="S41" s="239"/>
      <c r="T41" s="239"/>
      <c r="U41" s="240"/>
    </row>
    <row r="42" spans="1:21" ht="14.25" x14ac:dyDescent="0.2">
      <c r="A42" s="57"/>
      <c r="B42" s="241"/>
      <c r="C42" s="239"/>
      <c r="D42" s="239"/>
      <c r="E42" s="239"/>
      <c r="F42" s="239"/>
      <c r="G42" s="239"/>
      <c r="H42" s="239"/>
      <c r="I42" s="239"/>
      <c r="J42" s="239"/>
      <c r="K42" s="239"/>
      <c r="L42" s="239"/>
      <c r="M42" s="239"/>
      <c r="N42" s="239"/>
      <c r="O42" s="239"/>
      <c r="P42" s="239"/>
      <c r="Q42" s="239"/>
      <c r="R42" s="239"/>
      <c r="S42" s="239"/>
      <c r="T42" s="239"/>
      <c r="U42" s="240"/>
    </row>
    <row r="43" spans="1:21" ht="14.25" x14ac:dyDescent="0.2">
      <c r="A43" s="57"/>
      <c r="B43" s="241"/>
      <c r="C43" s="239"/>
      <c r="D43" s="239"/>
      <c r="E43" s="239"/>
      <c r="F43" s="239"/>
      <c r="G43" s="239"/>
      <c r="H43" s="239"/>
      <c r="I43" s="239"/>
      <c r="J43" s="239"/>
      <c r="K43" s="239"/>
      <c r="L43" s="239"/>
      <c r="M43" s="239"/>
      <c r="N43" s="239"/>
      <c r="O43" s="239"/>
      <c r="P43" s="239"/>
      <c r="Q43" s="239"/>
      <c r="R43" s="239"/>
      <c r="S43" s="239"/>
      <c r="T43" s="239"/>
      <c r="U43" s="240"/>
    </row>
    <row r="44" spans="1:21" ht="14.25" x14ac:dyDescent="0.2">
      <c r="A44" s="57"/>
      <c r="B44" s="241"/>
      <c r="C44" s="239"/>
      <c r="D44" s="239"/>
      <c r="E44" s="239"/>
      <c r="F44" s="239"/>
      <c r="G44" s="239"/>
      <c r="H44" s="239"/>
      <c r="I44" s="239"/>
      <c r="J44" s="239"/>
      <c r="K44" s="239"/>
      <c r="L44" s="239"/>
      <c r="M44" s="239"/>
      <c r="N44" s="239"/>
      <c r="O44" s="239"/>
      <c r="P44" s="239"/>
      <c r="Q44" s="239"/>
      <c r="R44" s="239"/>
      <c r="S44" s="239"/>
      <c r="T44" s="239"/>
      <c r="U44" s="240"/>
    </row>
    <row r="45" spans="1:21" ht="14.25" x14ac:dyDescent="0.2">
      <c r="A45" s="57"/>
      <c r="B45" s="241"/>
      <c r="C45" s="239"/>
      <c r="D45" s="239"/>
      <c r="E45" s="239"/>
      <c r="F45" s="239"/>
      <c r="G45" s="239"/>
      <c r="H45" s="239"/>
      <c r="I45" s="239"/>
      <c r="J45" s="239"/>
      <c r="K45" s="239"/>
      <c r="L45" s="239"/>
      <c r="M45" s="239"/>
      <c r="N45" s="239"/>
      <c r="O45" s="239"/>
      <c r="P45" s="239"/>
      <c r="Q45" s="239"/>
      <c r="R45" s="239"/>
      <c r="S45" s="239"/>
      <c r="T45" s="239"/>
      <c r="U45" s="240"/>
    </row>
    <row r="46" spans="1:21" ht="14.25" x14ac:dyDescent="0.2">
      <c r="A46" s="57"/>
      <c r="B46" s="241"/>
      <c r="C46" s="239"/>
      <c r="D46" s="239"/>
      <c r="E46" s="239"/>
      <c r="F46" s="239"/>
      <c r="G46" s="239"/>
      <c r="H46" s="239"/>
      <c r="I46" s="239"/>
      <c r="J46" s="239"/>
      <c r="K46" s="239"/>
      <c r="L46" s="239"/>
      <c r="M46" s="239"/>
      <c r="N46" s="239"/>
      <c r="O46" s="239"/>
      <c r="P46" s="239"/>
      <c r="Q46" s="239"/>
      <c r="R46" s="239"/>
      <c r="S46" s="239"/>
      <c r="T46" s="239"/>
      <c r="U46" s="240"/>
    </row>
    <row r="47" spans="1:21" ht="14.25" x14ac:dyDescent="0.2">
      <c r="A47" s="57"/>
      <c r="B47" s="241"/>
      <c r="C47" s="239"/>
      <c r="D47" s="239"/>
      <c r="E47" s="239"/>
      <c r="F47" s="239"/>
      <c r="G47" s="239"/>
      <c r="H47" s="239"/>
      <c r="I47" s="239"/>
      <c r="J47" s="239"/>
      <c r="K47" s="239"/>
      <c r="L47" s="239"/>
      <c r="M47" s="239"/>
      <c r="N47" s="239"/>
      <c r="O47" s="239"/>
      <c r="P47" s="239"/>
      <c r="Q47" s="239"/>
      <c r="R47" s="239"/>
      <c r="S47" s="239"/>
      <c r="T47" s="239"/>
      <c r="U47" s="240"/>
    </row>
    <row r="48" spans="1:21" ht="14.25" x14ac:dyDescent="0.2">
      <c r="A48" s="57"/>
      <c r="B48" s="242"/>
      <c r="C48" s="243"/>
      <c r="D48" s="243"/>
      <c r="E48" s="243"/>
      <c r="F48" s="243"/>
      <c r="G48" s="243"/>
      <c r="H48" s="243"/>
      <c r="I48" s="243"/>
      <c r="J48" s="243"/>
      <c r="K48" s="243"/>
      <c r="L48" s="243"/>
      <c r="M48" s="243"/>
      <c r="N48" s="243"/>
      <c r="O48" s="243"/>
      <c r="P48" s="243"/>
      <c r="Q48" s="243"/>
      <c r="R48" s="243"/>
      <c r="S48" s="243"/>
      <c r="T48" s="243"/>
      <c r="U48" s="244"/>
    </row>
    <row r="49" spans="1:21" ht="12.75" customHeight="1" x14ac:dyDescent="0.2">
      <c r="A49" s="201">
        <v>3</v>
      </c>
      <c r="B49" s="122" t="s">
        <v>66</v>
      </c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123"/>
      <c r="N49" s="123"/>
      <c r="O49" s="123"/>
      <c r="P49" s="123"/>
      <c r="Q49" s="123"/>
      <c r="R49" s="123"/>
      <c r="S49" s="124"/>
      <c r="T49" s="245">
        <v>0</v>
      </c>
      <c r="U49" s="224"/>
    </row>
    <row r="50" spans="1:21" ht="12.75" customHeight="1" x14ac:dyDescent="0.2">
      <c r="A50" s="202"/>
      <c r="B50" s="125"/>
      <c r="C50" s="126"/>
      <c r="D50" s="126"/>
      <c r="E50" s="126"/>
      <c r="F50" s="126"/>
      <c r="G50" s="126"/>
      <c r="H50" s="126"/>
      <c r="I50" s="126"/>
      <c r="J50" s="126"/>
      <c r="K50" s="126"/>
      <c r="L50" s="126"/>
      <c r="M50" s="126"/>
      <c r="N50" s="126"/>
      <c r="O50" s="126"/>
      <c r="P50" s="126"/>
      <c r="Q50" s="126"/>
      <c r="R50" s="126"/>
      <c r="S50" s="127"/>
      <c r="T50" s="246"/>
      <c r="U50" s="247"/>
    </row>
    <row r="51" spans="1:21" ht="14.25" customHeight="1" x14ac:dyDescent="0.2">
      <c r="A51" s="57"/>
      <c r="B51" s="213" t="s">
        <v>89</v>
      </c>
      <c r="C51" s="214"/>
      <c r="D51" s="214"/>
      <c r="E51" s="214"/>
      <c r="F51" s="214"/>
      <c r="G51" s="214"/>
      <c r="H51" s="214"/>
      <c r="I51" s="214"/>
      <c r="J51" s="214"/>
      <c r="K51" s="214"/>
      <c r="L51" s="214"/>
      <c r="M51" s="214"/>
      <c r="N51" s="214"/>
      <c r="O51" s="214"/>
      <c r="P51" s="214"/>
      <c r="Q51" s="214"/>
      <c r="R51" s="214"/>
      <c r="S51" s="214"/>
      <c r="T51" s="214"/>
      <c r="U51" s="215"/>
    </row>
    <row r="52" spans="1:21" ht="14.25" x14ac:dyDescent="0.2">
      <c r="A52" s="57"/>
      <c r="B52" s="238" t="s">
        <v>109</v>
      </c>
      <c r="C52" s="239"/>
      <c r="D52" s="239"/>
      <c r="E52" s="239"/>
      <c r="F52" s="239"/>
      <c r="G52" s="239"/>
      <c r="H52" s="239"/>
      <c r="I52" s="239"/>
      <c r="J52" s="239"/>
      <c r="K52" s="239"/>
      <c r="L52" s="239"/>
      <c r="M52" s="239"/>
      <c r="N52" s="239"/>
      <c r="O52" s="239"/>
      <c r="P52" s="239"/>
      <c r="Q52" s="239"/>
      <c r="R52" s="239"/>
      <c r="S52" s="239"/>
      <c r="T52" s="239"/>
      <c r="U52" s="240"/>
    </row>
    <row r="53" spans="1:21" ht="14.25" x14ac:dyDescent="0.2">
      <c r="A53" s="57"/>
      <c r="B53" s="241"/>
      <c r="C53" s="239"/>
      <c r="D53" s="239"/>
      <c r="E53" s="239"/>
      <c r="F53" s="239"/>
      <c r="G53" s="239"/>
      <c r="H53" s="239"/>
      <c r="I53" s="239"/>
      <c r="J53" s="239"/>
      <c r="K53" s="239"/>
      <c r="L53" s="239"/>
      <c r="M53" s="239"/>
      <c r="N53" s="239"/>
      <c r="O53" s="239"/>
      <c r="P53" s="239"/>
      <c r="Q53" s="239"/>
      <c r="R53" s="239"/>
      <c r="S53" s="239"/>
      <c r="T53" s="239"/>
      <c r="U53" s="240"/>
    </row>
    <row r="54" spans="1:21" ht="14.25" x14ac:dyDescent="0.2">
      <c r="A54" s="57"/>
      <c r="B54" s="241"/>
      <c r="C54" s="239"/>
      <c r="D54" s="239"/>
      <c r="E54" s="239"/>
      <c r="F54" s="239"/>
      <c r="G54" s="239"/>
      <c r="H54" s="239"/>
      <c r="I54" s="239"/>
      <c r="J54" s="239"/>
      <c r="K54" s="239"/>
      <c r="L54" s="239"/>
      <c r="M54" s="239"/>
      <c r="N54" s="239"/>
      <c r="O54" s="239"/>
      <c r="P54" s="239"/>
      <c r="Q54" s="239"/>
      <c r="R54" s="239"/>
      <c r="S54" s="239"/>
      <c r="T54" s="239"/>
      <c r="U54" s="240"/>
    </row>
    <row r="55" spans="1:21" ht="14.25" x14ac:dyDescent="0.2">
      <c r="A55" s="57"/>
      <c r="B55" s="241"/>
      <c r="C55" s="239"/>
      <c r="D55" s="239"/>
      <c r="E55" s="239"/>
      <c r="F55" s="239"/>
      <c r="G55" s="239"/>
      <c r="H55" s="239"/>
      <c r="I55" s="239"/>
      <c r="J55" s="239"/>
      <c r="K55" s="239"/>
      <c r="L55" s="239"/>
      <c r="M55" s="239"/>
      <c r="N55" s="239"/>
      <c r="O55" s="239"/>
      <c r="P55" s="239"/>
      <c r="Q55" s="239"/>
      <c r="R55" s="239"/>
      <c r="S55" s="239"/>
      <c r="T55" s="239"/>
      <c r="U55" s="240"/>
    </row>
    <row r="56" spans="1:21" ht="14.25" x14ac:dyDescent="0.2">
      <c r="A56" s="57"/>
      <c r="B56" s="241"/>
      <c r="C56" s="239"/>
      <c r="D56" s="239"/>
      <c r="E56" s="239"/>
      <c r="F56" s="239"/>
      <c r="G56" s="239"/>
      <c r="H56" s="239"/>
      <c r="I56" s="239"/>
      <c r="J56" s="239"/>
      <c r="K56" s="239"/>
      <c r="L56" s="239"/>
      <c r="M56" s="239"/>
      <c r="N56" s="239"/>
      <c r="O56" s="239"/>
      <c r="P56" s="239"/>
      <c r="Q56" s="239"/>
      <c r="R56" s="239"/>
      <c r="S56" s="239"/>
      <c r="T56" s="239"/>
      <c r="U56" s="240"/>
    </row>
    <row r="57" spans="1:21" ht="14.25" x14ac:dyDescent="0.2">
      <c r="A57" s="57"/>
      <c r="B57" s="241"/>
      <c r="C57" s="239"/>
      <c r="D57" s="239"/>
      <c r="E57" s="239"/>
      <c r="F57" s="239"/>
      <c r="G57" s="239"/>
      <c r="H57" s="239"/>
      <c r="I57" s="239"/>
      <c r="J57" s="239"/>
      <c r="K57" s="239"/>
      <c r="L57" s="239"/>
      <c r="M57" s="239"/>
      <c r="N57" s="239"/>
      <c r="O57" s="239"/>
      <c r="P57" s="239"/>
      <c r="Q57" s="239"/>
      <c r="R57" s="239"/>
      <c r="S57" s="239"/>
      <c r="T57" s="239"/>
      <c r="U57" s="240"/>
    </row>
    <row r="58" spans="1:21" ht="14.25" x14ac:dyDescent="0.2">
      <c r="A58" s="57"/>
      <c r="B58" s="241"/>
      <c r="C58" s="239"/>
      <c r="D58" s="239"/>
      <c r="E58" s="239"/>
      <c r="F58" s="239"/>
      <c r="G58" s="239"/>
      <c r="H58" s="239"/>
      <c r="I58" s="239"/>
      <c r="J58" s="239"/>
      <c r="K58" s="239"/>
      <c r="L58" s="239"/>
      <c r="M58" s="239"/>
      <c r="N58" s="239"/>
      <c r="O58" s="239"/>
      <c r="P58" s="239"/>
      <c r="Q58" s="239"/>
      <c r="R58" s="239"/>
      <c r="S58" s="239"/>
      <c r="T58" s="239"/>
      <c r="U58" s="240"/>
    </row>
    <row r="59" spans="1:21" ht="14.25" x14ac:dyDescent="0.2">
      <c r="A59" s="57"/>
      <c r="B59" s="241"/>
      <c r="C59" s="239"/>
      <c r="D59" s="239"/>
      <c r="E59" s="239"/>
      <c r="F59" s="239"/>
      <c r="G59" s="239"/>
      <c r="H59" s="239"/>
      <c r="I59" s="239"/>
      <c r="J59" s="239"/>
      <c r="K59" s="239"/>
      <c r="L59" s="239"/>
      <c r="M59" s="239"/>
      <c r="N59" s="239"/>
      <c r="O59" s="239"/>
      <c r="P59" s="239"/>
      <c r="Q59" s="239"/>
      <c r="R59" s="239"/>
      <c r="S59" s="239"/>
      <c r="T59" s="239"/>
      <c r="U59" s="240"/>
    </row>
    <row r="60" spans="1:21" ht="14.25" x14ac:dyDescent="0.2">
      <c r="A60" s="57"/>
      <c r="B60" s="241"/>
      <c r="C60" s="239"/>
      <c r="D60" s="239"/>
      <c r="E60" s="239"/>
      <c r="F60" s="239"/>
      <c r="G60" s="239"/>
      <c r="H60" s="239"/>
      <c r="I60" s="239"/>
      <c r="J60" s="239"/>
      <c r="K60" s="239"/>
      <c r="L60" s="239"/>
      <c r="M60" s="239"/>
      <c r="N60" s="239"/>
      <c r="O60" s="239"/>
      <c r="P60" s="239"/>
      <c r="Q60" s="239"/>
      <c r="R60" s="239"/>
      <c r="S60" s="239"/>
      <c r="T60" s="239"/>
      <c r="U60" s="240"/>
    </row>
    <row r="61" spans="1:21" ht="14.25" x14ac:dyDescent="0.2">
      <c r="A61" s="57"/>
      <c r="B61" s="241"/>
      <c r="C61" s="239"/>
      <c r="D61" s="239"/>
      <c r="E61" s="239"/>
      <c r="F61" s="239"/>
      <c r="G61" s="239"/>
      <c r="H61" s="239"/>
      <c r="I61" s="239"/>
      <c r="J61" s="239"/>
      <c r="K61" s="239"/>
      <c r="L61" s="239"/>
      <c r="M61" s="239"/>
      <c r="N61" s="239"/>
      <c r="O61" s="239"/>
      <c r="P61" s="239"/>
      <c r="Q61" s="239"/>
      <c r="R61" s="239"/>
      <c r="S61" s="239"/>
      <c r="T61" s="239"/>
      <c r="U61" s="240"/>
    </row>
    <row r="62" spans="1:21" ht="14.25" x14ac:dyDescent="0.2">
      <c r="A62" s="57"/>
      <c r="B62" s="241"/>
      <c r="C62" s="239"/>
      <c r="D62" s="239"/>
      <c r="E62" s="239"/>
      <c r="F62" s="239"/>
      <c r="G62" s="239"/>
      <c r="H62" s="239"/>
      <c r="I62" s="239"/>
      <c r="J62" s="239"/>
      <c r="K62" s="239"/>
      <c r="L62" s="239"/>
      <c r="M62" s="239"/>
      <c r="N62" s="239"/>
      <c r="O62" s="239"/>
      <c r="P62" s="239"/>
      <c r="Q62" s="239"/>
      <c r="R62" s="239"/>
      <c r="S62" s="239"/>
      <c r="T62" s="239"/>
      <c r="U62" s="240"/>
    </row>
    <row r="63" spans="1:21" ht="14.25" x14ac:dyDescent="0.2">
      <c r="A63" s="57"/>
      <c r="B63" s="241"/>
      <c r="C63" s="239"/>
      <c r="D63" s="239"/>
      <c r="E63" s="239"/>
      <c r="F63" s="239"/>
      <c r="G63" s="239"/>
      <c r="H63" s="239"/>
      <c r="I63" s="239"/>
      <c r="J63" s="239"/>
      <c r="K63" s="239"/>
      <c r="L63" s="239"/>
      <c r="M63" s="239"/>
      <c r="N63" s="239"/>
      <c r="O63" s="239"/>
      <c r="P63" s="239"/>
      <c r="Q63" s="239"/>
      <c r="R63" s="239"/>
      <c r="S63" s="239"/>
      <c r="T63" s="239"/>
      <c r="U63" s="240"/>
    </row>
    <row r="64" spans="1:21" ht="14.25" x14ac:dyDescent="0.2">
      <c r="A64" s="57"/>
      <c r="B64" s="241"/>
      <c r="C64" s="239"/>
      <c r="D64" s="239"/>
      <c r="E64" s="239"/>
      <c r="F64" s="239"/>
      <c r="G64" s="239"/>
      <c r="H64" s="239"/>
      <c r="I64" s="239"/>
      <c r="J64" s="239"/>
      <c r="K64" s="239"/>
      <c r="L64" s="239"/>
      <c r="M64" s="239"/>
      <c r="N64" s="239"/>
      <c r="O64" s="239"/>
      <c r="P64" s="239"/>
      <c r="Q64" s="239"/>
      <c r="R64" s="239"/>
      <c r="S64" s="239"/>
      <c r="T64" s="239"/>
      <c r="U64" s="240"/>
    </row>
    <row r="65" spans="1:21" ht="14.25" x14ac:dyDescent="0.2">
      <c r="A65" s="57"/>
      <c r="B65" s="241"/>
      <c r="C65" s="239"/>
      <c r="D65" s="239"/>
      <c r="E65" s="239"/>
      <c r="F65" s="239"/>
      <c r="G65" s="239"/>
      <c r="H65" s="239"/>
      <c r="I65" s="239"/>
      <c r="J65" s="239"/>
      <c r="K65" s="239"/>
      <c r="L65" s="239"/>
      <c r="M65" s="239"/>
      <c r="N65" s="239"/>
      <c r="O65" s="239"/>
      <c r="P65" s="239"/>
      <c r="Q65" s="239"/>
      <c r="R65" s="239"/>
      <c r="S65" s="239"/>
      <c r="T65" s="239"/>
      <c r="U65" s="240"/>
    </row>
    <row r="66" spans="1:21" ht="14.25" x14ac:dyDescent="0.2">
      <c r="A66" s="57"/>
      <c r="B66" s="241"/>
      <c r="C66" s="239"/>
      <c r="D66" s="239"/>
      <c r="E66" s="239"/>
      <c r="F66" s="239"/>
      <c r="G66" s="239"/>
      <c r="H66" s="239"/>
      <c r="I66" s="239"/>
      <c r="J66" s="239"/>
      <c r="K66" s="239"/>
      <c r="L66" s="239"/>
      <c r="M66" s="239"/>
      <c r="N66" s="239"/>
      <c r="O66" s="239"/>
      <c r="P66" s="239"/>
      <c r="Q66" s="239"/>
      <c r="R66" s="239"/>
      <c r="S66" s="239"/>
      <c r="T66" s="239"/>
      <c r="U66" s="240"/>
    </row>
    <row r="67" spans="1:21" ht="14.25" x14ac:dyDescent="0.2">
      <c r="A67" s="57"/>
      <c r="B67" s="241"/>
      <c r="C67" s="239"/>
      <c r="D67" s="239"/>
      <c r="E67" s="239"/>
      <c r="F67" s="239"/>
      <c r="G67" s="239"/>
      <c r="H67" s="239"/>
      <c r="I67" s="239"/>
      <c r="J67" s="239"/>
      <c r="K67" s="239"/>
      <c r="L67" s="239"/>
      <c r="M67" s="239"/>
      <c r="N67" s="239"/>
      <c r="O67" s="239"/>
      <c r="P67" s="239"/>
      <c r="Q67" s="239"/>
      <c r="R67" s="239"/>
      <c r="S67" s="239"/>
      <c r="T67" s="239"/>
      <c r="U67" s="240"/>
    </row>
    <row r="68" spans="1:21" ht="14.25" x14ac:dyDescent="0.2">
      <c r="A68" s="57"/>
      <c r="B68" s="241"/>
      <c r="C68" s="239"/>
      <c r="D68" s="239"/>
      <c r="E68" s="239"/>
      <c r="F68" s="239"/>
      <c r="G68" s="239"/>
      <c r="H68" s="239"/>
      <c r="I68" s="239"/>
      <c r="J68" s="239"/>
      <c r="K68" s="239"/>
      <c r="L68" s="239"/>
      <c r="M68" s="239"/>
      <c r="N68" s="239"/>
      <c r="O68" s="239"/>
      <c r="P68" s="239"/>
      <c r="Q68" s="239"/>
      <c r="R68" s="239"/>
      <c r="S68" s="239"/>
      <c r="T68" s="239"/>
      <c r="U68" s="240"/>
    </row>
    <row r="69" spans="1:21" ht="14.25" x14ac:dyDescent="0.2">
      <c r="A69" s="57"/>
      <c r="B69" s="241"/>
      <c r="C69" s="239"/>
      <c r="D69" s="239"/>
      <c r="E69" s="239"/>
      <c r="F69" s="239"/>
      <c r="G69" s="239"/>
      <c r="H69" s="239"/>
      <c r="I69" s="239"/>
      <c r="J69" s="239"/>
      <c r="K69" s="239"/>
      <c r="L69" s="239"/>
      <c r="M69" s="239"/>
      <c r="N69" s="239"/>
      <c r="O69" s="239"/>
      <c r="P69" s="239"/>
      <c r="Q69" s="239"/>
      <c r="R69" s="239"/>
      <c r="S69" s="239"/>
      <c r="T69" s="239"/>
      <c r="U69" s="240"/>
    </row>
    <row r="70" spans="1:21" ht="14.25" x14ac:dyDescent="0.2">
      <c r="A70" s="57"/>
      <c r="B70" s="242"/>
      <c r="C70" s="243"/>
      <c r="D70" s="243"/>
      <c r="E70" s="243"/>
      <c r="F70" s="243"/>
      <c r="G70" s="243"/>
      <c r="H70" s="243"/>
      <c r="I70" s="243"/>
      <c r="J70" s="243"/>
      <c r="K70" s="243"/>
      <c r="L70" s="243"/>
      <c r="M70" s="243"/>
      <c r="N70" s="243"/>
      <c r="O70" s="243"/>
      <c r="P70" s="243"/>
      <c r="Q70" s="243"/>
      <c r="R70" s="243"/>
      <c r="S70" s="243"/>
      <c r="T70" s="243"/>
      <c r="U70" s="244"/>
    </row>
    <row r="71" spans="1:21" ht="12.75" customHeight="1" x14ac:dyDescent="0.2">
      <c r="A71" s="201">
        <v>4</v>
      </c>
      <c r="B71" s="216" t="s">
        <v>67</v>
      </c>
      <c r="C71" s="217"/>
      <c r="D71" s="217"/>
      <c r="E71" s="217"/>
      <c r="F71" s="217"/>
      <c r="G71" s="217"/>
      <c r="H71" s="217"/>
      <c r="I71" s="217"/>
      <c r="J71" s="217"/>
      <c r="K71" s="217"/>
      <c r="L71" s="217"/>
      <c r="M71" s="217"/>
      <c r="N71" s="217"/>
      <c r="O71" s="217"/>
      <c r="P71" s="217"/>
      <c r="Q71" s="217"/>
      <c r="R71" s="217"/>
      <c r="S71" s="217"/>
      <c r="T71" s="223">
        <v>0</v>
      </c>
      <c r="U71" s="224"/>
    </row>
    <row r="72" spans="1:21" ht="12.75" customHeight="1" x14ac:dyDescent="0.2">
      <c r="A72" s="202"/>
      <c r="B72" s="125"/>
      <c r="C72" s="126"/>
      <c r="D72" s="126"/>
      <c r="E72" s="126"/>
      <c r="F72" s="126"/>
      <c r="G72" s="126"/>
      <c r="H72" s="126"/>
      <c r="I72" s="126"/>
      <c r="J72" s="126"/>
      <c r="K72" s="126"/>
      <c r="L72" s="126"/>
      <c r="M72" s="126"/>
      <c r="N72" s="126"/>
      <c r="O72" s="126"/>
      <c r="P72" s="126"/>
      <c r="Q72" s="126"/>
      <c r="R72" s="126"/>
      <c r="S72" s="126"/>
      <c r="T72" s="225"/>
      <c r="U72" s="226"/>
    </row>
    <row r="73" spans="1:21" ht="14.25" customHeight="1" x14ac:dyDescent="0.2">
      <c r="A73" s="57"/>
      <c r="B73" s="213" t="s">
        <v>89</v>
      </c>
      <c r="C73" s="214"/>
      <c r="D73" s="214"/>
      <c r="E73" s="214"/>
      <c r="F73" s="214"/>
      <c r="G73" s="214"/>
      <c r="H73" s="214"/>
      <c r="I73" s="214"/>
      <c r="J73" s="214"/>
      <c r="K73" s="214"/>
      <c r="L73" s="214"/>
      <c r="M73" s="214"/>
      <c r="N73" s="214"/>
      <c r="O73" s="214"/>
      <c r="P73" s="214"/>
      <c r="Q73" s="214"/>
      <c r="R73" s="214"/>
      <c r="S73" s="214"/>
      <c r="T73" s="214"/>
      <c r="U73" s="215"/>
    </row>
    <row r="74" spans="1:21" ht="14.25" x14ac:dyDescent="0.2">
      <c r="A74" s="57"/>
      <c r="B74" s="238" t="s">
        <v>109</v>
      </c>
      <c r="C74" s="239"/>
      <c r="D74" s="239"/>
      <c r="E74" s="239"/>
      <c r="F74" s="239"/>
      <c r="G74" s="239"/>
      <c r="H74" s="239"/>
      <c r="I74" s="239"/>
      <c r="J74" s="239"/>
      <c r="K74" s="239"/>
      <c r="L74" s="239"/>
      <c r="M74" s="239"/>
      <c r="N74" s="239"/>
      <c r="O74" s="239"/>
      <c r="P74" s="239"/>
      <c r="Q74" s="239"/>
      <c r="R74" s="239"/>
      <c r="S74" s="239"/>
      <c r="T74" s="239"/>
      <c r="U74" s="240"/>
    </row>
    <row r="75" spans="1:21" ht="14.25" x14ac:dyDescent="0.2">
      <c r="A75" s="57"/>
      <c r="B75" s="241"/>
      <c r="C75" s="239"/>
      <c r="D75" s="239"/>
      <c r="E75" s="239"/>
      <c r="F75" s="239"/>
      <c r="G75" s="239"/>
      <c r="H75" s="239"/>
      <c r="I75" s="239"/>
      <c r="J75" s="239"/>
      <c r="K75" s="239"/>
      <c r="L75" s="239"/>
      <c r="M75" s="239"/>
      <c r="N75" s="239"/>
      <c r="O75" s="239"/>
      <c r="P75" s="239"/>
      <c r="Q75" s="239"/>
      <c r="R75" s="239"/>
      <c r="S75" s="239"/>
      <c r="T75" s="239"/>
      <c r="U75" s="240"/>
    </row>
    <row r="76" spans="1:21" ht="14.25" x14ac:dyDescent="0.2">
      <c r="A76" s="57"/>
      <c r="B76" s="241"/>
      <c r="C76" s="239"/>
      <c r="D76" s="239"/>
      <c r="E76" s="239"/>
      <c r="F76" s="239"/>
      <c r="G76" s="239"/>
      <c r="H76" s="239"/>
      <c r="I76" s="239"/>
      <c r="J76" s="239"/>
      <c r="K76" s="239"/>
      <c r="L76" s="239"/>
      <c r="M76" s="239"/>
      <c r="N76" s="239"/>
      <c r="O76" s="239"/>
      <c r="P76" s="239"/>
      <c r="Q76" s="239"/>
      <c r="R76" s="239"/>
      <c r="S76" s="239"/>
      <c r="T76" s="239"/>
      <c r="U76" s="240"/>
    </row>
    <row r="77" spans="1:21" ht="14.25" x14ac:dyDescent="0.2">
      <c r="A77" s="57"/>
      <c r="B77" s="241"/>
      <c r="C77" s="239"/>
      <c r="D77" s="239"/>
      <c r="E77" s="239"/>
      <c r="F77" s="239"/>
      <c r="G77" s="239"/>
      <c r="H77" s="239"/>
      <c r="I77" s="239"/>
      <c r="J77" s="239"/>
      <c r="K77" s="239"/>
      <c r="L77" s="239"/>
      <c r="M77" s="239"/>
      <c r="N77" s="239"/>
      <c r="O77" s="239"/>
      <c r="P77" s="239"/>
      <c r="Q77" s="239"/>
      <c r="R77" s="239"/>
      <c r="S77" s="239"/>
      <c r="T77" s="239"/>
      <c r="U77" s="240"/>
    </row>
    <row r="78" spans="1:21" ht="14.25" x14ac:dyDescent="0.2">
      <c r="A78" s="57"/>
      <c r="B78" s="241"/>
      <c r="C78" s="239"/>
      <c r="D78" s="239"/>
      <c r="E78" s="239"/>
      <c r="F78" s="239"/>
      <c r="G78" s="239"/>
      <c r="H78" s="239"/>
      <c r="I78" s="239"/>
      <c r="J78" s="239"/>
      <c r="K78" s="239"/>
      <c r="L78" s="239"/>
      <c r="M78" s="239"/>
      <c r="N78" s="239"/>
      <c r="O78" s="239"/>
      <c r="P78" s="239"/>
      <c r="Q78" s="239"/>
      <c r="R78" s="239"/>
      <c r="S78" s="239"/>
      <c r="T78" s="239"/>
      <c r="U78" s="240"/>
    </row>
    <row r="79" spans="1:21" ht="14.25" x14ac:dyDescent="0.2">
      <c r="A79" s="57"/>
      <c r="B79" s="241"/>
      <c r="C79" s="239"/>
      <c r="D79" s="239"/>
      <c r="E79" s="239"/>
      <c r="F79" s="239"/>
      <c r="G79" s="239"/>
      <c r="H79" s="239"/>
      <c r="I79" s="239"/>
      <c r="J79" s="239"/>
      <c r="K79" s="239"/>
      <c r="L79" s="239"/>
      <c r="M79" s="239"/>
      <c r="N79" s="239"/>
      <c r="O79" s="239"/>
      <c r="P79" s="239"/>
      <c r="Q79" s="239"/>
      <c r="R79" s="239"/>
      <c r="S79" s="239"/>
      <c r="T79" s="239"/>
      <c r="U79" s="240"/>
    </row>
    <row r="80" spans="1:21" ht="14.25" x14ac:dyDescent="0.2">
      <c r="A80" s="57"/>
      <c r="B80" s="241"/>
      <c r="C80" s="239"/>
      <c r="D80" s="239"/>
      <c r="E80" s="239"/>
      <c r="F80" s="239"/>
      <c r="G80" s="239"/>
      <c r="H80" s="239"/>
      <c r="I80" s="239"/>
      <c r="J80" s="239"/>
      <c r="K80" s="239"/>
      <c r="L80" s="239"/>
      <c r="M80" s="239"/>
      <c r="N80" s="239"/>
      <c r="O80" s="239"/>
      <c r="P80" s="239"/>
      <c r="Q80" s="239"/>
      <c r="R80" s="239"/>
      <c r="S80" s="239"/>
      <c r="T80" s="239"/>
      <c r="U80" s="240"/>
    </row>
    <row r="81" spans="1:21" ht="14.25" x14ac:dyDescent="0.2">
      <c r="A81" s="57"/>
      <c r="B81" s="241"/>
      <c r="C81" s="239"/>
      <c r="D81" s="239"/>
      <c r="E81" s="239"/>
      <c r="F81" s="239"/>
      <c r="G81" s="239"/>
      <c r="H81" s="239"/>
      <c r="I81" s="239"/>
      <c r="J81" s="239"/>
      <c r="K81" s="239"/>
      <c r="L81" s="239"/>
      <c r="M81" s="239"/>
      <c r="N81" s="239"/>
      <c r="O81" s="239"/>
      <c r="P81" s="239"/>
      <c r="Q81" s="239"/>
      <c r="R81" s="239"/>
      <c r="S81" s="239"/>
      <c r="T81" s="239"/>
      <c r="U81" s="240"/>
    </row>
    <row r="82" spans="1:21" ht="14.25" x14ac:dyDescent="0.2">
      <c r="A82" s="57"/>
      <c r="B82" s="241"/>
      <c r="C82" s="239"/>
      <c r="D82" s="239"/>
      <c r="E82" s="239"/>
      <c r="F82" s="239"/>
      <c r="G82" s="239"/>
      <c r="H82" s="239"/>
      <c r="I82" s="239"/>
      <c r="J82" s="239"/>
      <c r="K82" s="239"/>
      <c r="L82" s="239"/>
      <c r="M82" s="239"/>
      <c r="N82" s="239"/>
      <c r="O82" s="239"/>
      <c r="P82" s="239"/>
      <c r="Q82" s="239"/>
      <c r="R82" s="239"/>
      <c r="S82" s="239"/>
      <c r="T82" s="239"/>
      <c r="U82" s="240"/>
    </row>
    <row r="83" spans="1:21" ht="14.25" x14ac:dyDescent="0.2">
      <c r="A83" s="57"/>
      <c r="B83" s="241"/>
      <c r="C83" s="239"/>
      <c r="D83" s="239"/>
      <c r="E83" s="239"/>
      <c r="F83" s="239"/>
      <c r="G83" s="239"/>
      <c r="H83" s="239"/>
      <c r="I83" s="239"/>
      <c r="J83" s="239"/>
      <c r="K83" s="239"/>
      <c r="L83" s="239"/>
      <c r="M83" s="239"/>
      <c r="N83" s="239"/>
      <c r="O83" s="239"/>
      <c r="P83" s="239"/>
      <c r="Q83" s="239"/>
      <c r="R83" s="239"/>
      <c r="S83" s="239"/>
      <c r="T83" s="239"/>
      <c r="U83" s="240"/>
    </row>
    <row r="84" spans="1:21" ht="14.25" x14ac:dyDescent="0.2">
      <c r="A84" s="57"/>
      <c r="B84" s="241"/>
      <c r="C84" s="239"/>
      <c r="D84" s="239"/>
      <c r="E84" s="239"/>
      <c r="F84" s="239"/>
      <c r="G84" s="239"/>
      <c r="H84" s="239"/>
      <c r="I84" s="239"/>
      <c r="J84" s="239"/>
      <c r="K84" s="239"/>
      <c r="L84" s="239"/>
      <c r="M84" s="239"/>
      <c r="N84" s="239"/>
      <c r="O84" s="239"/>
      <c r="P84" s="239"/>
      <c r="Q84" s="239"/>
      <c r="R84" s="239"/>
      <c r="S84" s="239"/>
      <c r="T84" s="239"/>
      <c r="U84" s="240"/>
    </row>
    <row r="85" spans="1:21" ht="14.25" x14ac:dyDescent="0.2">
      <c r="A85" s="57"/>
      <c r="B85" s="241"/>
      <c r="C85" s="239"/>
      <c r="D85" s="239"/>
      <c r="E85" s="239"/>
      <c r="F85" s="239"/>
      <c r="G85" s="239"/>
      <c r="H85" s="239"/>
      <c r="I85" s="239"/>
      <c r="J85" s="239"/>
      <c r="K85" s="239"/>
      <c r="L85" s="239"/>
      <c r="M85" s="239"/>
      <c r="N85" s="239"/>
      <c r="O85" s="239"/>
      <c r="P85" s="239"/>
      <c r="Q85" s="239"/>
      <c r="R85" s="239"/>
      <c r="S85" s="239"/>
      <c r="T85" s="239"/>
      <c r="U85" s="240"/>
    </row>
    <row r="86" spans="1:21" ht="14.25" x14ac:dyDescent="0.2">
      <c r="A86" s="57"/>
      <c r="B86" s="241"/>
      <c r="C86" s="239"/>
      <c r="D86" s="239"/>
      <c r="E86" s="239"/>
      <c r="F86" s="239"/>
      <c r="G86" s="239"/>
      <c r="H86" s="239"/>
      <c r="I86" s="239"/>
      <c r="J86" s="239"/>
      <c r="K86" s="239"/>
      <c r="L86" s="239"/>
      <c r="M86" s="239"/>
      <c r="N86" s="239"/>
      <c r="O86" s="239"/>
      <c r="P86" s="239"/>
      <c r="Q86" s="239"/>
      <c r="R86" s="239"/>
      <c r="S86" s="239"/>
      <c r="T86" s="239"/>
      <c r="U86" s="240"/>
    </row>
    <row r="87" spans="1:21" ht="14.25" x14ac:dyDescent="0.2">
      <c r="A87" s="57"/>
      <c r="B87" s="241"/>
      <c r="C87" s="239"/>
      <c r="D87" s="239"/>
      <c r="E87" s="239"/>
      <c r="F87" s="239"/>
      <c r="G87" s="239"/>
      <c r="H87" s="239"/>
      <c r="I87" s="239"/>
      <c r="J87" s="239"/>
      <c r="K87" s="239"/>
      <c r="L87" s="239"/>
      <c r="M87" s="239"/>
      <c r="N87" s="239"/>
      <c r="O87" s="239"/>
      <c r="P87" s="239"/>
      <c r="Q87" s="239"/>
      <c r="R87" s="239"/>
      <c r="S87" s="239"/>
      <c r="T87" s="239"/>
      <c r="U87" s="240"/>
    </row>
    <row r="88" spans="1:21" ht="14.25" x14ac:dyDescent="0.2">
      <c r="A88" s="57"/>
      <c r="B88" s="241"/>
      <c r="C88" s="239"/>
      <c r="D88" s="239"/>
      <c r="E88" s="239"/>
      <c r="F88" s="239"/>
      <c r="G88" s="239"/>
      <c r="H88" s="239"/>
      <c r="I88" s="239"/>
      <c r="J88" s="239"/>
      <c r="K88" s="239"/>
      <c r="L88" s="239"/>
      <c r="M88" s="239"/>
      <c r="N88" s="239"/>
      <c r="O88" s="239"/>
      <c r="P88" s="239"/>
      <c r="Q88" s="239"/>
      <c r="R88" s="239"/>
      <c r="S88" s="239"/>
      <c r="T88" s="239"/>
      <c r="U88" s="240"/>
    </row>
    <row r="89" spans="1:21" ht="14.25" x14ac:dyDescent="0.2">
      <c r="A89" s="57"/>
      <c r="B89" s="241"/>
      <c r="C89" s="239"/>
      <c r="D89" s="239"/>
      <c r="E89" s="239"/>
      <c r="F89" s="239"/>
      <c r="G89" s="239"/>
      <c r="H89" s="239"/>
      <c r="I89" s="239"/>
      <c r="J89" s="239"/>
      <c r="K89" s="239"/>
      <c r="L89" s="239"/>
      <c r="M89" s="239"/>
      <c r="N89" s="239"/>
      <c r="O89" s="239"/>
      <c r="P89" s="239"/>
      <c r="Q89" s="239"/>
      <c r="R89" s="239"/>
      <c r="S89" s="239"/>
      <c r="T89" s="239"/>
      <c r="U89" s="240"/>
    </row>
    <row r="90" spans="1:21" ht="14.25" x14ac:dyDescent="0.2">
      <c r="A90" s="57"/>
      <c r="B90" s="241"/>
      <c r="C90" s="239"/>
      <c r="D90" s="239"/>
      <c r="E90" s="239"/>
      <c r="F90" s="239"/>
      <c r="G90" s="239"/>
      <c r="H90" s="239"/>
      <c r="I90" s="239"/>
      <c r="J90" s="239"/>
      <c r="K90" s="239"/>
      <c r="L90" s="239"/>
      <c r="M90" s="239"/>
      <c r="N90" s="239"/>
      <c r="O90" s="239"/>
      <c r="P90" s="239"/>
      <c r="Q90" s="239"/>
      <c r="R90" s="239"/>
      <c r="S90" s="239"/>
      <c r="T90" s="239"/>
      <c r="U90" s="240"/>
    </row>
    <row r="91" spans="1:21" ht="14.25" x14ac:dyDescent="0.2">
      <c r="A91" s="57"/>
      <c r="B91" s="241"/>
      <c r="C91" s="239"/>
      <c r="D91" s="239"/>
      <c r="E91" s="239"/>
      <c r="F91" s="239"/>
      <c r="G91" s="239"/>
      <c r="H91" s="239"/>
      <c r="I91" s="239"/>
      <c r="J91" s="239"/>
      <c r="K91" s="239"/>
      <c r="L91" s="239"/>
      <c r="M91" s="239"/>
      <c r="N91" s="239"/>
      <c r="O91" s="239"/>
      <c r="P91" s="239"/>
      <c r="Q91" s="239"/>
      <c r="R91" s="239"/>
      <c r="S91" s="239"/>
      <c r="T91" s="239"/>
      <c r="U91" s="240"/>
    </row>
    <row r="92" spans="1:21" ht="14.25" x14ac:dyDescent="0.2">
      <c r="A92" s="56"/>
      <c r="B92" s="242"/>
      <c r="C92" s="243"/>
      <c r="D92" s="243"/>
      <c r="E92" s="243"/>
      <c r="F92" s="243"/>
      <c r="G92" s="243"/>
      <c r="H92" s="243"/>
      <c r="I92" s="243"/>
      <c r="J92" s="243"/>
      <c r="K92" s="243"/>
      <c r="L92" s="243"/>
      <c r="M92" s="243"/>
      <c r="N92" s="243"/>
      <c r="O92" s="243"/>
      <c r="P92" s="243"/>
      <c r="Q92" s="243"/>
      <c r="R92" s="243"/>
      <c r="S92" s="243"/>
      <c r="T92" s="243"/>
      <c r="U92" s="244"/>
    </row>
    <row r="93" spans="1:21" ht="15" x14ac:dyDescent="0.2">
      <c r="A93" s="218" t="s">
        <v>65</v>
      </c>
      <c r="B93" s="219"/>
      <c r="C93" s="219"/>
      <c r="D93" s="219"/>
      <c r="E93" s="219"/>
      <c r="F93" s="219"/>
      <c r="G93" s="219"/>
      <c r="H93" s="219"/>
      <c r="I93" s="219"/>
      <c r="J93" s="219"/>
      <c r="K93" s="219"/>
      <c r="L93" s="219"/>
      <c r="M93" s="219"/>
      <c r="N93" s="219"/>
      <c r="O93" s="219"/>
      <c r="P93" s="219"/>
      <c r="Q93" s="219"/>
      <c r="R93" s="219"/>
      <c r="S93" s="220"/>
      <c r="T93" s="221">
        <f>T5+T27+T49+T71</f>
        <v>0</v>
      </c>
      <c r="U93" s="222"/>
    </row>
  </sheetData>
  <mergeCells count="24">
    <mergeCell ref="A93:S93"/>
    <mergeCell ref="T93:U93"/>
    <mergeCell ref="B8:U26"/>
    <mergeCell ref="B30:U48"/>
    <mergeCell ref="B52:U70"/>
    <mergeCell ref="B74:U92"/>
    <mergeCell ref="B73:U73"/>
    <mergeCell ref="A49:A50"/>
    <mergeCell ref="B49:S50"/>
    <mergeCell ref="T49:U50"/>
    <mergeCell ref="B51:U51"/>
    <mergeCell ref="A71:A72"/>
    <mergeCell ref="B71:S72"/>
    <mergeCell ref="T71:U72"/>
    <mergeCell ref="B7:U7"/>
    <mergeCell ref="A27:A28"/>
    <mergeCell ref="B27:S28"/>
    <mergeCell ref="T27:U28"/>
    <mergeCell ref="B29:U29"/>
    <mergeCell ref="A3:U3"/>
    <mergeCell ref="B4:S4"/>
    <mergeCell ref="A5:A6"/>
    <mergeCell ref="B5:S6"/>
    <mergeCell ref="T5:U6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tes xmlns="f590d7d3-0f22-45fb-bbc3-1539005d5ed6">Need to get with Ivan to update Rate Determination tab.  Emailed 6/13.</Note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BB47F04EEC17041BE949A247425EC2E" ma:contentTypeVersion="11" ma:contentTypeDescription="Create a new document." ma:contentTypeScope="" ma:versionID="03d8c488051130772be99323034ec6c8">
  <xsd:schema xmlns:xsd="http://www.w3.org/2001/XMLSchema" xmlns:xs="http://www.w3.org/2001/XMLSchema" xmlns:p="http://schemas.microsoft.com/office/2006/metadata/properties" xmlns:ns2="f590d7d3-0f22-45fb-bbc3-1539005d5ed6" xmlns:ns3="94cc48f7-3d05-49aa-84ae-673d1bbb3fca" targetNamespace="http://schemas.microsoft.com/office/2006/metadata/properties" ma:root="true" ma:fieldsID="19ba9530806cf00422f47a5e69542c59" ns2:_="" ns3:_="">
    <xsd:import namespace="f590d7d3-0f22-45fb-bbc3-1539005d5ed6"/>
    <xsd:import namespace="94cc48f7-3d05-49aa-84ae-673d1bbb3fc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Not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90d7d3-0f22-45fb-bbc3-1539005d5ed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Notes" ma:index="16" nillable="true" ma:displayName="Notes" ma:format="Dropdown" ma:internalName="Notes">
      <xsd:simpleType>
        <xsd:restriction base="dms:Text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cc48f7-3d05-49aa-84ae-673d1bbb3fca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D31B1B4-520A-4014-A8A7-8CAB99EE1FC7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94cc48f7-3d05-49aa-84ae-673d1bbb3fca"/>
    <ds:schemaRef ds:uri="f590d7d3-0f22-45fb-bbc3-1539005d5ed6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3DD5E8C-1CDD-4DFF-9548-E8AB54FC9C1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C5E8512-E007-46AD-B909-70B9451765B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590d7d3-0f22-45fb-bbc3-1539005d5ed6"/>
    <ds:schemaRef ds:uri="94cc48f7-3d05-49aa-84ae-673d1bbb3fc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LD Justification</vt:lpstr>
      <vt:lpstr>EPW Rate Determination</vt:lpstr>
      <vt:lpstr>Milestone 1 Justification</vt:lpstr>
      <vt:lpstr>Milestone 2 Justification</vt:lpstr>
      <vt:lpstr>Milestone 3 Justification</vt:lpstr>
      <vt:lpstr>Milestone 4 Justification</vt:lpstr>
      <vt:lpstr>'LD Justification'!Print_Area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Reveles</dc:creator>
  <cp:lastModifiedBy>Thomas J. Cieslik</cp:lastModifiedBy>
  <cp:lastPrinted>2022-06-13T21:19:27Z</cp:lastPrinted>
  <dcterms:created xsi:type="dcterms:W3CDTF">1996-10-14T23:33:28Z</dcterms:created>
  <dcterms:modified xsi:type="dcterms:W3CDTF">2022-07-05T16:31:50Z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0x010100EBB47F04EEC17041BE949A247425EC2E</vt:lpwstr>
  </property>
</Properties>
</file>